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设计开发" sheetId="2" r:id="rId1"/>
  </sheets>
  <definedNames>
    <definedName name="_xlnm.Print_Titles" localSheetId="0">设计开发!$1:$4</definedName>
  </definedNames>
  <calcPr calcId="144525"/>
</workbook>
</file>

<file path=xl/sharedStrings.xml><?xml version="1.0" encoding="utf-8"?>
<sst xmlns="http://schemas.openxmlformats.org/spreadsheetml/2006/main" count="166" uniqueCount="134">
  <si>
    <t>浙江省机电制造专业高级工程师设计开发评审打分表</t>
  </si>
  <si>
    <t xml:space="preserve"> 姓名：            单位：                                   市、省直单位：                                                               </t>
  </si>
  <si>
    <t>指标</t>
  </si>
  <si>
    <t>一级</t>
  </si>
  <si>
    <t>二级</t>
  </si>
  <si>
    <t>三级</t>
  </si>
  <si>
    <t>最高分值</t>
  </si>
  <si>
    <t>说明</t>
  </si>
  <si>
    <t>自评分</t>
  </si>
  <si>
    <t>审核分</t>
  </si>
  <si>
    <t>专家评分</t>
  </si>
  <si>
    <t>系统佐证目录</t>
  </si>
  <si>
    <t>职业道德（最高10分）</t>
  </si>
  <si>
    <t>敬业爱岗（最高10分）</t>
  </si>
  <si>
    <t>获劳模、五一劳动奖章、先进工作者等社会职务及荣誉称号</t>
  </si>
  <si>
    <t>国家级</t>
  </si>
  <si>
    <t>不累计计分</t>
  </si>
  <si>
    <t>省、部级(国家级行业)或相当级别</t>
  </si>
  <si>
    <t>市、地级(省级行业)或相当级别</t>
  </si>
  <si>
    <t>县、区级</t>
  </si>
  <si>
    <t>近三年个人年度考核</t>
  </si>
  <si>
    <t>3年优秀</t>
  </si>
  <si>
    <t>2年优秀</t>
  </si>
  <si>
    <t>1年优秀</t>
  </si>
  <si>
    <t>职 业 道 德 小 计（最高10分）</t>
  </si>
  <si>
    <t>学历、资历与资质（最高20分）</t>
  </si>
  <si>
    <t>学历（最高5分）</t>
  </si>
  <si>
    <t>博士</t>
  </si>
  <si>
    <t>本专业</t>
  </si>
  <si>
    <t>非本专业</t>
  </si>
  <si>
    <t>硕士</t>
  </si>
  <si>
    <t>学 历（最高5分）</t>
  </si>
  <si>
    <t>资历（最高12分）</t>
  </si>
  <si>
    <t>技术工作年限（最高10分）</t>
  </si>
  <si>
    <t>从事机电行业相关工作</t>
  </si>
  <si>
    <t>每年0.5分</t>
  </si>
  <si>
    <t>从事非机电行业工作</t>
  </si>
  <si>
    <t>技 术 工 作 年 限（最高10分）</t>
  </si>
  <si>
    <t>技术职务（最高7分）</t>
  </si>
  <si>
    <t>单位技术负责人</t>
  </si>
  <si>
    <t>大型企业</t>
  </si>
  <si>
    <t>需提供大型企业证明（上一年度经审计的审计报告）、单位技术负责人正式任命文件。</t>
  </si>
  <si>
    <t>其他企业</t>
  </si>
  <si>
    <t>需提供单位技术负责人正式任命文件</t>
  </si>
  <si>
    <t>部门技术负责人</t>
  </si>
  <si>
    <t>需提供大型企业证明（上一年度经审计的审计报告）、部门技术负责人正式任命文件。</t>
  </si>
  <si>
    <t>需提供部门技术负责人正式任命文件。</t>
  </si>
  <si>
    <t>项目负责人</t>
  </si>
  <si>
    <t>项目是指省级以上或企业自列500万以上项目。（需提供项目书及项目负责人正式任命文件）。</t>
  </si>
  <si>
    <t>技 术 职 务（最高分7分）</t>
  </si>
  <si>
    <t>资 历（最高12分）</t>
  </si>
  <si>
    <t>执业资质（最高3分）</t>
  </si>
  <si>
    <t>高级证书和国际互认的国外资质</t>
  </si>
  <si>
    <t>机电专业和相关技术领域</t>
  </si>
  <si>
    <t>每张证书1.5分。详见附件3《浙江省机电制造技术类专业常用资质证书清单》。</t>
  </si>
  <si>
    <t>学 历、资 历 与 资 质 小 计（最高20分）</t>
  </si>
  <si>
    <t>奖励与成果（最高30分）</t>
  </si>
  <si>
    <t>科技奖项（最高30分）</t>
  </si>
  <si>
    <t>一等奖</t>
  </si>
  <si>
    <t>前5名</t>
  </si>
  <si>
    <t>本评价条件第八条规定前5名高工为免评项。</t>
  </si>
  <si>
    <t>其他</t>
  </si>
  <si>
    <t>每项最高10分（相同内容项目不重复计）加权计分，第6名加权值为1.0，第7名减0.2，以后名次按0.1递减。</t>
  </si>
  <si>
    <t>二等奖</t>
  </si>
  <si>
    <t>省、部级（国家级行业）或相当级别</t>
  </si>
  <si>
    <t>每项最高10分（相同内容项目不重复计）加权计分，第1名加权值为1.0，第2名减0.2，以后名次按0.1递减。</t>
  </si>
  <si>
    <t>三等奖</t>
  </si>
  <si>
    <t>每项最高8分（相同内容项目不重复计）加权计分，加权方式同上。</t>
  </si>
  <si>
    <t>市、地、厅级（省级行业）或相当级别</t>
  </si>
  <si>
    <t>每项最高7分（相同内容项目不重复计）加权计分，加权方式同上。</t>
  </si>
  <si>
    <t>每项最高6分（相同内容项目不重复计）加权计分，加权方式同上。</t>
  </si>
  <si>
    <t xml:space="preserve"> 三等奖</t>
  </si>
  <si>
    <t>每项最高5分（相同内容项目不重复计）加权计分，加权方式同上。</t>
  </si>
  <si>
    <t>科 技 奖 项（最高30分）</t>
  </si>
  <si>
    <t>专利（最高18分）</t>
  </si>
  <si>
    <t>国际、国内发明专利</t>
  </si>
  <si>
    <t>第一发明人</t>
  </si>
  <si>
    <t>经专家认定产业实际效益的，每项5分（相同内容项目不重复计）。</t>
  </si>
  <si>
    <t>主要发明人</t>
  </si>
  <si>
    <t>经专家认定产业实际效益的，每项最高4分（相同内容项目不重复计）。加权计分，第二名为0.8，以后名次按0.1递减。</t>
  </si>
  <si>
    <t>其它专利</t>
  </si>
  <si>
    <t>经专家认定产业实际效益的，每项最高2分（相同内容项目不重复计）。</t>
  </si>
  <si>
    <t>经专家认定产生实际效益的，每项1分（相同内容项目不重复计）。加权计分，第二名为0.8，以后名次按0.1递减。</t>
  </si>
  <si>
    <t>软件著作权</t>
  </si>
  <si>
    <t>取得著作权证书</t>
  </si>
  <si>
    <t>经专家认定产生实际效益的，每项最高2分（相同内容软件著作权不重复计分）。</t>
  </si>
  <si>
    <t>专 利（最高18分）</t>
  </si>
  <si>
    <r>
      <rPr>
        <sz val="9"/>
        <color rgb="FF000000"/>
        <rFont val="宋体"/>
        <charset val="134"/>
        <scheme val="minor"/>
      </rPr>
      <t>标准（最高</t>
    </r>
    <r>
      <rPr>
        <sz val="9"/>
        <rFont val="宋体"/>
        <charset val="134"/>
        <scheme val="minor"/>
      </rPr>
      <t>16分）</t>
    </r>
  </si>
  <si>
    <t>国际</t>
  </si>
  <si>
    <t>第一起草人</t>
  </si>
  <si>
    <t>每项8分（相同内容标准不重复计分）。</t>
  </si>
  <si>
    <t>参与</t>
  </si>
  <si>
    <t>每项5分（相同内容标准不重复计分）加权计分，第二名为0.8，以后名次按0.1递减。</t>
  </si>
  <si>
    <t>国家、行业</t>
  </si>
  <si>
    <t>每项4分。（相同内容标准不重复计分）。</t>
  </si>
  <si>
    <t>每项2分（相同内容标准不重复计分）加权计分，第二名为0.8，以后名次按0.1递减。</t>
  </si>
  <si>
    <t>地方、团体</t>
  </si>
  <si>
    <t>每项2分（相同内容标准不重复计分）。</t>
  </si>
  <si>
    <t>每项1.5分（相同内容标准不重复计分）加权计分，第二名为0.8，以后名次按0.1递减。</t>
  </si>
  <si>
    <t>企业</t>
  </si>
  <si>
    <t>企业标准是指在国家标准平台上经企业自我申明的标准，需提供相关证明材料。每项1.5分（相同内容标准不重复计分）。</t>
  </si>
  <si>
    <t>标 准（最高16分）</t>
  </si>
  <si>
    <t>论文、论著及译著（最高10分）</t>
  </si>
  <si>
    <t xml:space="preserve">论文SCI、EI、ISTP、ISR收录，论著、译著正式出版
</t>
  </si>
  <si>
    <t>论文每篇5分，论著、译著每册10分（相同内容文章不重复计分）。加权计分，第一名加权值为1.0,第二名减0.2,以后名次按0.1递减。</t>
  </si>
  <si>
    <t>中文核心期刊、中文科技核心期刊、中国科学引文数据库</t>
  </si>
  <si>
    <t>每篇4分（相同内容文章不重复计分）加权计分，第一名加权值为1.0,第二名减0.2,以后名次按0.1递减。</t>
  </si>
  <si>
    <t>其它正式刊物（国内外）、会议论文集（国家级学会、协会及分会）</t>
  </si>
  <si>
    <t>每篇2分（相同内容文章不重复计分）加权计分，第一名加权值为1.0,第二名减0.2,以后名次按0.1递减。</t>
  </si>
  <si>
    <t>论 文、论 著 及 译 著（最高10分）</t>
  </si>
  <si>
    <t>奖 励 与 成 果 小 计（最高30分）</t>
  </si>
  <si>
    <t>工作业绩（最高40分）</t>
  </si>
  <si>
    <t xml:space="preserve"> 专业（技术）水平（最高10分）</t>
  </si>
  <si>
    <t>具有扎实的专业基础理论知识和专业技术知识。具有主持完成重大机电产品的开发能力。</t>
  </si>
  <si>
    <t>7～10</t>
  </si>
  <si>
    <t>由评审专家根据提供的评审材料判定打分</t>
  </si>
  <si>
    <t>了解本专业技术发展趋势。具有主持完成一般机电产品的开发能力或具有机电技术成果产业化的能力。</t>
  </si>
  <si>
    <t>5～7</t>
  </si>
  <si>
    <t>自学能力较强，了解与本职工作相关的技术发展趋势。具有参与完成一般机电产品的开能力发或具有机电技术成果产业化的能力。</t>
  </si>
  <si>
    <t>1～5</t>
  </si>
  <si>
    <t>专业技术工作经历（最高10分）</t>
  </si>
  <si>
    <t>具有丰富的经验，能解决重大复杂技术难题，取得显著成效。具有主持完成重大机电产品开发的经历。</t>
  </si>
  <si>
    <t>了解本专业技术发展趋势。具有主持完成一般机电产品的开发或机电技术成果产业化的经历。</t>
  </si>
  <si>
    <t>具有一定的经验，能解决技术问题，取得较好成效。具有参与完成一般机电产品开发的经历。</t>
  </si>
  <si>
    <t>专业技术工作业绩（最高20分）</t>
  </si>
  <si>
    <t>主持完成2项以上重大机电产品开发项目，对行业有重大的影响，有显著社会效益或给企业创造了显著经济效益。</t>
  </si>
  <si>
    <t>12～20</t>
  </si>
  <si>
    <t>了解本专业技术发展趋势。主持完成一般机电产品的开发或机电技术成果产业化，并获得了明显的经济效益。</t>
  </si>
  <si>
    <t>7～12</t>
  </si>
  <si>
    <t>具有一定的经验，能解决技术问题，参与完成机电产品的开发或机电技术成果产业化，并获得了一定的经济效益。</t>
  </si>
  <si>
    <t>1～7</t>
  </si>
  <si>
    <t>工 作 业 绩 小 计（最高40分）</t>
  </si>
  <si>
    <t>总 分</t>
  </si>
  <si>
    <t xml:space="preserve">       专家签字：                                              组长签字：</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</si>
</sst>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2">
    <font>
      <sz val="11"/>
      <color theme="1"/>
      <name val="宋体"/>
      <charset val="134"/>
      <scheme val="minor"/>
    </font>
    <font>
      <b/>
      <sz val="20"/>
      <color theme="1"/>
      <name val="宋体"/>
      <charset val="134"/>
      <scheme val="minor"/>
    </font>
    <font>
      <b/>
      <sz val="10"/>
      <color indexed="8"/>
      <name val="黑体"/>
      <charset val="134"/>
    </font>
    <font>
      <b/>
      <sz val="10"/>
      <color indexed="8"/>
      <name val="宋体"/>
      <charset val="134"/>
    </font>
    <font>
      <sz val="9"/>
      <color indexed="8"/>
      <name val="宋体"/>
      <charset val="134"/>
      <scheme val="minor"/>
    </font>
    <font>
      <b/>
      <sz val="9"/>
      <color rgb="FFFF0000"/>
      <name val="宋体"/>
      <charset val="134"/>
      <scheme val="minor"/>
    </font>
    <font>
      <sz val="9"/>
      <color rgb="FFFF0000"/>
      <name val="宋体"/>
      <charset val="134"/>
      <scheme val="minor"/>
    </font>
    <font>
      <b/>
      <sz val="9"/>
      <color indexed="8"/>
      <name val="宋体"/>
      <charset val="134"/>
      <scheme val="minor"/>
    </font>
    <font>
      <sz val="9"/>
      <color theme="1"/>
      <name val="宋体"/>
      <charset val="134"/>
      <scheme val="minor"/>
    </font>
    <font>
      <sz val="9"/>
      <color rgb="FF000000"/>
      <name val="宋体"/>
      <charset val="134"/>
      <scheme val="minor"/>
    </font>
    <font>
      <sz val="11"/>
      <color indexed="8"/>
      <name val="宋体"/>
      <charset val="134"/>
      <scheme val="minor"/>
    </font>
    <font>
      <sz val="11"/>
      <color rgb="FFFF0000"/>
      <name val="宋体"/>
      <charset val="134"/>
      <scheme val="minor"/>
    </font>
    <font>
      <sz val="11"/>
      <color rgb="FFFA7D00"/>
      <name val="宋体"/>
      <charset val="0"/>
      <scheme val="minor"/>
    </font>
    <font>
      <b/>
      <sz val="11"/>
      <color rgb="FFFFFFFF"/>
      <name val="宋体"/>
      <charset val="0"/>
      <scheme val="minor"/>
    </font>
    <font>
      <sz val="11"/>
      <color rgb="FF00610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1"/>
      <color theme="1"/>
      <name val="宋体"/>
      <charset val="0"/>
      <scheme val="minor"/>
    </font>
    <font>
      <sz val="9"/>
      <name val="宋体"/>
      <charset val="134"/>
      <scheme val="minor"/>
    </font>
  </fonts>
  <fills count="3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rgb="FFA5A5A5"/>
        <bgColor indexed="64"/>
      </patternFill>
    </fill>
    <fill>
      <patternFill patternType="solid">
        <fgColor rgb="FFC6EFCE"/>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s>
  <borders count="2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8" borderId="0" applyNumberFormat="0" applyBorder="0" applyAlignment="0" applyProtection="0">
      <alignment vertical="center"/>
    </xf>
    <xf numFmtId="0" fontId="18" fillId="11"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6"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0" borderId="19" applyNumberFormat="0" applyFont="0" applyAlignment="0" applyProtection="0">
      <alignment vertical="center"/>
    </xf>
    <xf numFmtId="0" fontId="19" fillId="2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0" applyNumberFormat="0" applyFill="0" applyAlignment="0" applyProtection="0">
      <alignment vertical="center"/>
    </xf>
    <xf numFmtId="0" fontId="22" fillId="0" borderId="20" applyNumberFormat="0" applyFill="0" applyAlignment="0" applyProtection="0">
      <alignment vertical="center"/>
    </xf>
    <xf numFmtId="0" fontId="19" fillId="15" borderId="0" applyNumberFormat="0" applyBorder="0" applyAlignment="0" applyProtection="0">
      <alignment vertical="center"/>
    </xf>
    <xf numFmtId="0" fontId="23" fillId="0" borderId="21" applyNumberFormat="0" applyFill="0" applyAlignment="0" applyProtection="0">
      <alignment vertical="center"/>
    </xf>
    <xf numFmtId="0" fontId="19" fillId="14" borderId="0" applyNumberFormat="0" applyBorder="0" applyAlignment="0" applyProtection="0">
      <alignment vertical="center"/>
    </xf>
    <xf numFmtId="0" fontId="15" fillId="6" borderId="17" applyNumberFormat="0" applyAlignment="0" applyProtection="0">
      <alignment vertical="center"/>
    </xf>
    <xf numFmtId="0" fontId="29" fillId="6" borderId="18" applyNumberFormat="0" applyAlignment="0" applyProtection="0">
      <alignment vertical="center"/>
    </xf>
    <xf numFmtId="0" fontId="13" fillId="4" borderId="16" applyNumberFormat="0" applyAlignment="0" applyProtection="0">
      <alignment vertical="center"/>
    </xf>
    <xf numFmtId="0" fontId="16" fillId="13" borderId="0" applyNumberFormat="0" applyBorder="0" applyAlignment="0" applyProtection="0">
      <alignment vertical="center"/>
    </xf>
    <xf numFmtId="0" fontId="19" fillId="12" borderId="0" applyNumberFormat="0" applyBorder="0" applyAlignment="0" applyProtection="0">
      <alignment vertical="center"/>
    </xf>
    <xf numFmtId="0" fontId="12" fillId="0" borderId="15" applyNumberFormat="0" applyFill="0" applyAlignment="0" applyProtection="0">
      <alignment vertical="center"/>
    </xf>
    <xf numFmtId="0" fontId="30" fillId="0" borderId="22" applyNumberFormat="0" applyFill="0" applyAlignment="0" applyProtection="0">
      <alignment vertical="center"/>
    </xf>
    <xf numFmtId="0" fontId="14" fillId="5" borderId="0" applyNumberFormat="0" applyBorder="0" applyAlignment="0" applyProtection="0">
      <alignment vertical="center"/>
    </xf>
    <xf numFmtId="0" fontId="28" fillId="24" borderId="0" applyNumberFormat="0" applyBorder="0" applyAlignment="0" applyProtection="0">
      <alignment vertical="center"/>
    </xf>
    <xf numFmtId="0" fontId="16" fillId="28" borderId="0" applyNumberFormat="0" applyBorder="0" applyAlignment="0" applyProtection="0">
      <alignment vertical="center"/>
    </xf>
    <xf numFmtId="0" fontId="19" fillId="25" borderId="0" applyNumberFormat="0" applyBorder="0" applyAlignment="0" applyProtection="0">
      <alignment vertical="center"/>
    </xf>
    <xf numFmtId="0" fontId="16" fillId="29" borderId="0" applyNumberFormat="0" applyBorder="0" applyAlignment="0" applyProtection="0">
      <alignment vertical="center"/>
    </xf>
    <xf numFmtId="0" fontId="16" fillId="9" borderId="0" applyNumberFormat="0" applyBorder="0" applyAlignment="0" applyProtection="0">
      <alignment vertical="center"/>
    </xf>
    <xf numFmtId="0" fontId="16" fillId="31" borderId="0" applyNumberFormat="0" applyBorder="0" applyAlignment="0" applyProtection="0">
      <alignment vertical="center"/>
    </xf>
    <xf numFmtId="0" fontId="16" fillId="22" borderId="0" applyNumberFormat="0" applyBorder="0" applyAlignment="0" applyProtection="0">
      <alignment vertical="center"/>
    </xf>
    <xf numFmtId="0" fontId="19" fillId="27" borderId="0" applyNumberFormat="0" applyBorder="0" applyAlignment="0" applyProtection="0">
      <alignment vertical="center"/>
    </xf>
    <xf numFmtId="0" fontId="19" fillId="18"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9" fillId="32" borderId="0" applyNumberFormat="0" applyBorder="0" applyAlignment="0" applyProtection="0">
      <alignment vertical="center"/>
    </xf>
    <xf numFmtId="0" fontId="16" fillId="7" borderId="0" applyNumberFormat="0" applyBorder="0" applyAlignment="0" applyProtection="0">
      <alignment vertical="center"/>
    </xf>
    <xf numFmtId="0" fontId="19" fillId="30" borderId="0" applyNumberFormat="0" applyBorder="0" applyAlignment="0" applyProtection="0">
      <alignment vertical="center"/>
    </xf>
    <xf numFmtId="0" fontId="19" fillId="21" borderId="0" applyNumberFormat="0" applyBorder="0" applyAlignment="0" applyProtection="0">
      <alignment vertical="center"/>
    </xf>
    <xf numFmtId="0" fontId="16" fillId="26" borderId="0" applyNumberFormat="0" applyBorder="0" applyAlignment="0" applyProtection="0">
      <alignment vertical="center"/>
    </xf>
    <xf numFmtId="0" fontId="19" fillId="17" borderId="0" applyNumberFormat="0" applyBorder="0" applyAlignment="0" applyProtection="0">
      <alignment vertical="center"/>
    </xf>
  </cellStyleXfs>
  <cellXfs count="76">
    <xf numFmtId="0" fontId="0" fillId="0" borderId="0" xfId="0">
      <alignment vertical="center"/>
    </xf>
    <xf numFmtId="0" fontId="0" fillId="0" borderId="0" xfId="0" applyProtection="1">
      <alignment vertical="center"/>
      <protection locked="0"/>
    </xf>
    <xf numFmtId="0" fontId="1"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 fillId="2" borderId="2"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3" fillId="0" borderId="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textRotation="255" wrapText="1"/>
      <protection locked="0"/>
    </xf>
    <xf numFmtId="0" fontId="4" fillId="0" borderId="4"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textRotation="255" wrapText="1"/>
      <protection locked="0"/>
    </xf>
    <xf numFmtId="0" fontId="6" fillId="0" borderId="4" xfId="0" applyFont="1" applyFill="1" applyBorder="1" applyAlignment="1" applyProtection="1">
      <alignment horizontal="center" vertical="center" textRotation="255" wrapText="1"/>
      <protection locked="0"/>
    </xf>
    <xf numFmtId="0" fontId="5" fillId="0" borderId="4"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left" vertical="center" wrapText="1"/>
      <protection locked="0"/>
    </xf>
    <xf numFmtId="0" fontId="8" fillId="0" borderId="0" xfId="0" applyFont="1" applyFill="1" applyAlignment="1" applyProtection="1">
      <alignment horizontal="center" vertical="center" wrapText="1"/>
      <protection locked="0"/>
    </xf>
    <xf numFmtId="0" fontId="4" fillId="3" borderId="4"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center" vertical="center" textRotation="255" wrapText="1"/>
      <protection locked="0"/>
    </xf>
    <xf numFmtId="0" fontId="4" fillId="0" borderId="2"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14" xfId="0" applyFont="1" applyFill="1" applyBorder="1" applyAlignment="1" applyProtection="1">
      <alignment horizontal="center" vertical="center" textRotation="255" wrapText="1"/>
      <protection locked="0"/>
    </xf>
    <xf numFmtId="0" fontId="9" fillId="0" borderId="12"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left" vertical="center" wrapText="1"/>
      <protection locked="0"/>
    </xf>
    <xf numFmtId="0" fontId="2" fillId="2" borderId="13" xfId="0" applyFont="1" applyFill="1" applyBorder="1" applyAlignment="1" applyProtection="1">
      <alignment vertical="center"/>
      <protection locked="0"/>
    </xf>
    <xf numFmtId="0" fontId="3" fillId="0" borderId="12"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protection locked="0"/>
    </xf>
    <xf numFmtId="49" fontId="10" fillId="0" borderId="4" xfId="0" applyNumberFormat="1"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xf>
    <xf numFmtId="49" fontId="11" fillId="0" borderId="4" xfId="0" applyNumberFormat="1"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49" fontId="0" fillId="0" borderId="4" xfId="0" applyNumberFormat="1"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xf>
    <xf numFmtId="49" fontId="0" fillId="0" borderId="12" xfId="0" applyNumberFormat="1" applyFont="1" applyFill="1" applyBorder="1" applyAlignment="1" applyProtection="1">
      <alignment horizontal="center" vertical="center"/>
      <protection locked="0"/>
    </xf>
    <xf numFmtId="49" fontId="11" fillId="0" borderId="12" xfId="0" applyNumberFormat="1"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protection locked="0"/>
    </xf>
    <xf numFmtId="49" fontId="0" fillId="0" borderId="11"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3"/>
  <sheetViews>
    <sheetView tabSelected="1" workbookViewId="0">
      <selection activeCell="B18" sqref="B18:B26"/>
    </sheetView>
  </sheetViews>
  <sheetFormatPr defaultColWidth="9" defaultRowHeight="13.5"/>
  <cols>
    <col min="1" max="1" width="5" style="1" customWidth="1"/>
    <col min="2" max="2" width="6.375" style="1" customWidth="1"/>
    <col min="3" max="3" width="6.625" style="1" customWidth="1"/>
    <col min="4" max="4" width="6" style="1" customWidth="1"/>
    <col min="5" max="5" width="12.875" style="1" customWidth="1"/>
    <col min="6" max="6" width="5.625" style="1" customWidth="1"/>
    <col min="7" max="7" width="26.375" style="1" customWidth="1"/>
    <col min="8" max="8" width="10" style="1" customWidth="1"/>
    <col min="9" max="11" width="5" style="1" customWidth="1"/>
    <col min="12" max="12" width="7.25" style="1" customWidth="1"/>
    <col min="13" max="16384" width="9" style="1"/>
  </cols>
  <sheetData>
    <row r="1" ht="33" customHeight="1" spans="1:12">
      <c r="A1" s="2" t="s">
        <v>0</v>
      </c>
      <c r="B1" s="3"/>
      <c r="C1" s="3"/>
      <c r="D1" s="3"/>
      <c r="E1" s="3"/>
      <c r="F1" s="3"/>
      <c r="G1" s="3"/>
      <c r="H1" s="3"/>
      <c r="I1" s="3"/>
      <c r="J1" s="3"/>
      <c r="K1" s="3"/>
      <c r="L1" s="3"/>
    </row>
    <row r="2" ht="23.25" customHeight="1" spans="1:12">
      <c r="A2" s="4" t="s">
        <v>1</v>
      </c>
      <c r="B2" s="5"/>
      <c r="C2" s="5"/>
      <c r="D2" s="5"/>
      <c r="E2" s="5"/>
      <c r="F2" s="5"/>
      <c r="G2" s="5"/>
      <c r="H2" s="5"/>
      <c r="I2" s="5"/>
      <c r="J2" s="5"/>
      <c r="K2" s="5"/>
      <c r="L2" s="53"/>
    </row>
    <row r="3" customHeight="1" spans="1:12">
      <c r="A3" s="6" t="s">
        <v>2</v>
      </c>
      <c r="B3" s="6" t="s">
        <v>3</v>
      </c>
      <c r="C3" s="6" t="s">
        <v>4</v>
      </c>
      <c r="D3" s="6"/>
      <c r="E3" s="6" t="s">
        <v>5</v>
      </c>
      <c r="F3" s="6" t="s">
        <v>6</v>
      </c>
      <c r="G3" s="7" t="s">
        <v>7</v>
      </c>
      <c r="H3" s="8"/>
      <c r="I3" s="54" t="s">
        <v>8</v>
      </c>
      <c r="J3" s="6" t="s">
        <v>9</v>
      </c>
      <c r="K3" s="6" t="s">
        <v>10</v>
      </c>
      <c r="L3" s="6" t="s">
        <v>11</v>
      </c>
    </row>
    <row r="4" spans="1:12">
      <c r="A4" s="6"/>
      <c r="B4" s="6"/>
      <c r="C4" s="6"/>
      <c r="D4" s="6"/>
      <c r="E4" s="6"/>
      <c r="F4" s="6"/>
      <c r="G4" s="9"/>
      <c r="H4" s="10"/>
      <c r="I4" s="55"/>
      <c r="J4" s="6"/>
      <c r="K4" s="6"/>
      <c r="L4" s="6"/>
    </row>
    <row r="5" ht="20.25" customHeight="1" spans="1:12">
      <c r="A5" s="11" t="s">
        <v>12</v>
      </c>
      <c r="B5" s="12" t="s">
        <v>13</v>
      </c>
      <c r="C5" s="12" t="s">
        <v>14</v>
      </c>
      <c r="D5" s="12"/>
      <c r="E5" s="12" t="s">
        <v>15</v>
      </c>
      <c r="F5" s="13">
        <v>10</v>
      </c>
      <c r="G5" s="14" t="s">
        <v>16</v>
      </c>
      <c r="H5" s="15"/>
      <c r="I5" s="56"/>
      <c r="J5" s="56"/>
      <c r="K5" s="56"/>
      <c r="L5" s="57"/>
    </row>
    <row r="6" ht="31.5" customHeight="1" spans="1:12">
      <c r="A6" s="11"/>
      <c r="B6" s="12"/>
      <c r="C6" s="12"/>
      <c r="D6" s="12"/>
      <c r="E6" s="12" t="s">
        <v>17</v>
      </c>
      <c r="F6" s="12">
        <v>8</v>
      </c>
      <c r="G6" s="16"/>
      <c r="H6" s="17"/>
      <c r="I6" s="56"/>
      <c r="J6" s="56"/>
      <c r="K6" s="56"/>
      <c r="L6" s="57"/>
    </row>
    <row r="7" ht="30" customHeight="1" spans="1:12">
      <c r="A7" s="11"/>
      <c r="B7" s="12"/>
      <c r="C7" s="12"/>
      <c r="D7" s="12"/>
      <c r="E7" s="12" t="s">
        <v>18</v>
      </c>
      <c r="F7" s="13">
        <v>6</v>
      </c>
      <c r="G7" s="16"/>
      <c r="H7" s="17"/>
      <c r="I7" s="56"/>
      <c r="J7" s="56"/>
      <c r="K7" s="56"/>
      <c r="L7" s="57"/>
    </row>
    <row r="8" ht="21" customHeight="1" spans="1:12">
      <c r="A8" s="11"/>
      <c r="B8" s="12"/>
      <c r="C8" s="12"/>
      <c r="D8" s="12"/>
      <c r="E8" s="12" t="s">
        <v>19</v>
      </c>
      <c r="F8" s="12">
        <v>4</v>
      </c>
      <c r="G8" s="16"/>
      <c r="H8" s="17"/>
      <c r="I8" s="56"/>
      <c r="J8" s="56"/>
      <c r="K8" s="56"/>
      <c r="L8" s="57"/>
    </row>
    <row r="9" ht="21" customHeight="1" spans="1:12">
      <c r="A9" s="11"/>
      <c r="B9" s="12"/>
      <c r="C9" s="12" t="s">
        <v>20</v>
      </c>
      <c r="D9" s="12"/>
      <c r="E9" s="12" t="s">
        <v>21</v>
      </c>
      <c r="F9" s="13">
        <v>3</v>
      </c>
      <c r="G9" s="16"/>
      <c r="H9" s="17"/>
      <c r="I9" s="56"/>
      <c r="J9" s="56"/>
      <c r="K9" s="56"/>
      <c r="L9" s="57"/>
    </row>
    <row r="10" ht="21" customHeight="1" spans="1:12">
      <c r="A10" s="11"/>
      <c r="B10" s="12"/>
      <c r="C10" s="12"/>
      <c r="D10" s="12"/>
      <c r="E10" s="12" t="s">
        <v>22</v>
      </c>
      <c r="F10" s="12">
        <v>2</v>
      </c>
      <c r="G10" s="16"/>
      <c r="H10" s="17"/>
      <c r="I10" s="56"/>
      <c r="J10" s="56"/>
      <c r="K10" s="56"/>
      <c r="L10" s="57"/>
    </row>
    <row r="11" ht="21" customHeight="1" spans="1:12">
      <c r="A11" s="11"/>
      <c r="B11" s="12"/>
      <c r="C11" s="12"/>
      <c r="D11" s="12"/>
      <c r="E11" s="12" t="s">
        <v>23</v>
      </c>
      <c r="F11" s="13">
        <v>1</v>
      </c>
      <c r="G11" s="18"/>
      <c r="H11" s="19"/>
      <c r="I11" s="56"/>
      <c r="J11" s="56"/>
      <c r="K11" s="56"/>
      <c r="L11" s="57"/>
    </row>
    <row r="12" ht="22.5" customHeight="1" spans="1:12">
      <c r="A12" s="20" t="s">
        <v>24</v>
      </c>
      <c r="B12" s="21"/>
      <c r="C12" s="21"/>
      <c r="D12" s="21"/>
      <c r="E12" s="21"/>
      <c r="F12" s="21"/>
      <c r="G12" s="21"/>
      <c r="H12" s="22"/>
      <c r="I12" s="58">
        <f>IF(MAX(I5:I11)&gt;=10,10,MAX(I5:I11))</f>
        <v>0</v>
      </c>
      <c r="J12" s="58">
        <f>IF(MAX(J5:J11)&gt;=10,10,MAX(J5:J11))</f>
        <v>0</v>
      </c>
      <c r="K12" s="58">
        <f>IF(MAX(K5:K11)&gt;=10,10,MAX(K5:K11))</f>
        <v>0</v>
      </c>
      <c r="L12" s="59"/>
    </row>
    <row r="13" ht="20.25" customHeight="1" spans="1:12">
      <c r="A13" s="23" t="s">
        <v>25</v>
      </c>
      <c r="B13" s="12" t="s">
        <v>26</v>
      </c>
      <c r="C13" s="13" t="s">
        <v>27</v>
      </c>
      <c r="D13" s="13"/>
      <c r="E13" s="12" t="s">
        <v>28</v>
      </c>
      <c r="F13" s="13">
        <v>5</v>
      </c>
      <c r="G13" s="14" t="s">
        <v>16</v>
      </c>
      <c r="H13" s="15"/>
      <c r="I13" s="60"/>
      <c r="J13" s="56"/>
      <c r="K13" s="56"/>
      <c r="L13" s="61"/>
    </row>
    <row r="14" ht="20.25" customHeight="1" spans="1:12">
      <c r="A14" s="11"/>
      <c r="B14" s="12"/>
      <c r="C14" s="13"/>
      <c r="D14" s="13"/>
      <c r="E14" s="12" t="s">
        <v>29</v>
      </c>
      <c r="F14" s="12">
        <v>4</v>
      </c>
      <c r="G14" s="16"/>
      <c r="H14" s="17"/>
      <c r="I14" s="60"/>
      <c r="J14" s="56"/>
      <c r="K14" s="56"/>
      <c r="L14" s="61"/>
    </row>
    <row r="15" ht="20.25" customHeight="1" spans="1:12">
      <c r="A15" s="11"/>
      <c r="B15" s="12"/>
      <c r="C15" s="13" t="s">
        <v>30</v>
      </c>
      <c r="D15" s="13"/>
      <c r="E15" s="12" t="s">
        <v>28</v>
      </c>
      <c r="F15" s="13">
        <v>4</v>
      </c>
      <c r="G15" s="16"/>
      <c r="H15" s="17"/>
      <c r="I15" s="60"/>
      <c r="J15" s="56"/>
      <c r="K15" s="56"/>
      <c r="L15" s="61"/>
    </row>
    <row r="16" ht="20.25" customHeight="1" spans="1:12">
      <c r="A16" s="11"/>
      <c r="B16" s="12"/>
      <c r="C16" s="13"/>
      <c r="D16" s="13"/>
      <c r="E16" s="12" t="s">
        <v>29</v>
      </c>
      <c r="F16" s="12">
        <v>3</v>
      </c>
      <c r="G16" s="18"/>
      <c r="H16" s="19"/>
      <c r="I16" s="60"/>
      <c r="J16" s="56"/>
      <c r="K16" s="56"/>
      <c r="L16" s="61"/>
    </row>
    <row r="17" ht="22.5" customHeight="1" spans="1:12">
      <c r="A17" s="24"/>
      <c r="B17" s="25" t="s">
        <v>31</v>
      </c>
      <c r="C17" s="25"/>
      <c r="D17" s="25"/>
      <c r="E17" s="25"/>
      <c r="F17" s="25"/>
      <c r="G17" s="25"/>
      <c r="H17" s="25"/>
      <c r="I17" s="62">
        <f>IF(MAX(I13:I16)&gt;=5,5,MAX(I13:I16))</f>
        <v>0</v>
      </c>
      <c r="J17" s="62">
        <f>IF(MAX(J13:J16)&gt;=5,5,MAX(J13:J16))</f>
        <v>0</v>
      </c>
      <c r="K17" s="62">
        <f>IF(MAX(K13:K16)&gt;=5,5,MAX(K13:K16))</f>
        <v>0</v>
      </c>
      <c r="L17" s="63"/>
    </row>
    <row r="18" ht="36" customHeight="1" spans="1:12">
      <c r="A18" s="11"/>
      <c r="B18" s="26" t="s">
        <v>32</v>
      </c>
      <c r="C18" s="27" t="s">
        <v>33</v>
      </c>
      <c r="D18" s="12"/>
      <c r="E18" s="12" t="s">
        <v>34</v>
      </c>
      <c r="F18" s="12">
        <v>10</v>
      </c>
      <c r="G18" s="28" t="s">
        <v>35</v>
      </c>
      <c r="H18" s="27"/>
      <c r="I18" s="60"/>
      <c r="J18" s="56"/>
      <c r="K18" s="56"/>
      <c r="L18" s="61"/>
    </row>
    <row r="19" ht="36" customHeight="1" spans="1:12">
      <c r="A19" s="11"/>
      <c r="B19" s="29"/>
      <c r="C19" s="15"/>
      <c r="D19" s="26"/>
      <c r="E19" s="26" t="s">
        <v>36</v>
      </c>
      <c r="F19" s="26">
        <v>5</v>
      </c>
      <c r="G19" s="14" t="s">
        <v>35</v>
      </c>
      <c r="H19" s="15"/>
      <c r="I19" s="60"/>
      <c r="J19" s="56"/>
      <c r="K19" s="56"/>
      <c r="L19" s="61"/>
    </row>
    <row r="20" ht="22.5" customHeight="1" spans="1:12">
      <c r="A20" s="11"/>
      <c r="B20" s="29"/>
      <c r="C20" s="30" t="s">
        <v>37</v>
      </c>
      <c r="D20" s="31"/>
      <c r="E20" s="31"/>
      <c r="F20" s="31"/>
      <c r="G20" s="31"/>
      <c r="H20" s="32"/>
      <c r="I20" s="64">
        <f>IF(SUM(I18,I19)&gt;=10,10,SUM(I18,I19))</f>
        <v>0</v>
      </c>
      <c r="J20" s="64">
        <f t="shared" ref="J20:K20" si="0">IF(SUM(J18,J19)&gt;=10,10,SUM(J18,J19))</f>
        <v>0</v>
      </c>
      <c r="K20" s="64">
        <f t="shared" si="0"/>
        <v>0</v>
      </c>
      <c r="L20" s="61"/>
    </row>
    <row r="21" ht="60.75" customHeight="1" spans="1:12">
      <c r="A21" s="11"/>
      <c r="B21" s="29"/>
      <c r="C21" s="19" t="s">
        <v>38</v>
      </c>
      <c r="D21" s="33" t="s">
        <v>39</v>
      </c>
      <c r="E21" s="33" t="s">
        <v>40</v>
      </c>
      <c r="F21" s="33">
        <v>7</v>
      </c>
      <c r="G21" s="34" t="s">
        <v>41</v>
      </c>
      <c r="H21" s="35" t="s">
        <v>16</v>
      </c>
      <c r="I21" s="60"/>
      <c r="J21" s="56"/>
      <c r="K21" s="56"/>
      <c r="L21" s="61"/>
    </row>
    <row r="22" ht="37.5" customHeight="1" spans="1:12">
      <c r="A22" s="11"/>
      <c r="B22" s="29"/>
      <c r="C22" s="27"/>
      <c r="D22" s="12"/>
      <c r="E22" s="12" t="s">
        <v>42</v>
      </c>
      <c r="F22" s="12">
        <v>5</v>
      </c>
      <c r="G22" s="36" t="s">
        <v>43</v>
      </c>
      <c r="H22" s="35"/>
      <c r="I22" s="60"/>
      <c r="J22" s="56"/>
      <c r="K22" s="56"/>
      <c r="L22" s="61"/>
    </row>
    <row r="23" ht="58.5" customHeight="1" spans="1:12">
      <c r="A23" s="11"/>
      <c r="B23" s="29"/>
      <c r="C23" s="27"/>
      <c r="D23" s="12" t="s">
        <v>44</v>
      </c>
      <c r="E23" s="12" t="s">
        <v>40</v>
      </c>
      <c r="F23" s="12">
        <v>5</v>
      </c>
      <c r="G23" s="36" t="s">
        <v>45</v>
      </c>
      <c r="H23" s="35"/>
      <c r="I23" s="60"/>
      <c r="J23" s="56"/>
      <c r="K23" s="56"/>
      <c r="L23" s="61"/>
    </row>
    <row r="24" ht="36.75" customHeight="1" spans="1:12">
      <c r="A24" s="11"/>
      <c r="B24" s="29"/>
      <c r="C24" s="27"/>
      <c r="D24" s="12"/>
      <c r="E24" s="12" t="s">
        <v>42</v>
      </c>
      <c r="F24" s="12">
        <v>4</v>
      </c>
      <c r="G24" s="36" t="s">
        <v>46</v>
      </c>
      <c r="H24" s="35"/>
      <c r="I24" s="60"/>
      <c r="J24" s="56"/>
      <c r="K24" s="56"/>
      <c r="L24" s="61"/>
    </row>
    <row r="25" ht="61.5" customHeight="1" spans="1:12">
      <c r="A25" s="11"/>
      <c r="B25" s="29"/>
      <c r="C25" s="15"/>
      <c r="D25" s="26" t="s">
        <v>47</v>
      </c>
      <c r="E25" s="26"/>
      <c r="F25" s="26">
        <v>4</v>
      </c>
      <c r="G25" s="37" t="s">
        <v>48</v>
      </c>
      <c r="H25" s="35"/>
      <c r="I25" s="60"/>
      <c r="J25" s="56"/>
      <c r="K25" s="56"/>
      <c r="L25" s="61"/>
    </row>
    <row r="26" ht="21" customHeight="1" spans="1:12">
      <c r="A26" s="11"/>
      <c r="B26" s="33"/>
      <c r="C26" s="30" t="s">
        <v>49</v>
      </c>
      <c r="D26" s="38"/>
      <c r="E26" s="38"/>
      <c r="F26" s="38"/>
      <c r="G26" s="38"/>
      <c r="H26" s="39"/>
      <c r="I26" s="65">
        <f>IF(MAX(I21:I25)&gt;=7,7,MAX(I21:I25))</f>
        <v>0</v>
      </c>
      <c r="J26" s="65">
        <f>IF(MAX(J21:J25)&gt;=7,7,MAX(J21:J25))</f>
        <v>0</v>
      </c>
      <c r="K26" s="65">
        <f>IF(MAX(K21:K25)&gt;=7,7,MAX(K21:K25))</f>
        <v>0</v>
      </c>
      <c r="L26" s="66"/>
    </row>
    <row r="27" ht="21" customHeight="1" spans="1:12">
      <c r="A27" s="24"/>
      <c r="B27" s="25" t="s">
        <v>50</v>
      </c>
      <c r="C27" s="25"/>
      <c r="D27" s="25"/>
      <c r="E27" s="25"/>
      <c r="F27" s="25"/>
      <c r="G27" s="25"/>
      <c r="H27" s="25"/>
      <c r="I27" s="64">
        <f>IF(SUM(I20,I26)&gt;=12,12,SUM(I20,I26))</f>
        <v>0</v>
      </c>
      <c r="J27" s="64">
        <f>IF(SUM(J20,J26)&gt;=12,12,SUM(J20,J26))</f>
        <v>0</v>
      </c>
      <c r="K27" s="64">
        <f>IF(SUM(K20,K26)&gt;=12,12,SUM(K20,K26))</f>
        <v>0</v>
      </c>
      <c r="L27" s="67"/>
    </row>
    <row r="28" customHeight="1" spans="1:12">
      <c r="A28" s="11"/>
      <c r="B28" s="26" t="s">
        <v>51</v>
      </c>
      <c r="C28" s="33" t="s">
        <v>52</v>
      </c>
      <c r="D28" s="33"/>
      <c r="E28" s="26" t="s">
        <v>53</v>
      </c>
      <c r="F28" s="26">
        <v>3</v>
      </c>
      <c r="G28" s="40" t="s">
        <v>54</v>
      </c>
      <c r="H28" s="41"/>
      <c r="I28" s="68"/>
      <c r="J28" s="69"/>
      <c r="K28" s="69"/>
      <c r="L28" s="66"/>
    </row>
    <row r="29" ht="36.75" customHeight="1" spans="1:12">
      <c r="A29" s="11"/>
      <c r="B29" s="33"/>
      <c r="C29" s="12"/>
      <c r="D29" s="12"/>
      <c r="E29" s="33"/>
      <c r="F29" s="33"/>
      <c r="G29" s="42"/>
      <c r="H29" s="43"/>
      <c r="I29" s="70"/>
      <c r="J29" s="71"/>
      <c r="K29" s="71"/>
      <c r="L29" s="72"/>
    </row>
    <row r="30" ht="27.75" customHeight="1" spans="1:12">
      <c r="A30" s="20" t="s">
        <v>55</v>
      </c>
      <c r="B30" s="21"/>
      <c r="C30" s="21"/>
      <c r="D30" s="21"/>
      <c r="E30" s="21"/>
      <c r="F30" s="21"/>
      <c r="G30" s="21"/>
      <c r="H30" s="22"/>
      <c r="I30" s="62">
        <f>IF(SUM(I17,I27,I28)&gt;=20,20,SUM(I17,I27,I28))</f>
        <v>0</v>
      </c>
      <c r="J30" s="62">
        <f>IF(SUM(J17,J27,J28)&gt;=20,20,SUM(J17,J27,J28))</f>
        <v>0</v>
      </c>
      <c r="K30" s="62">
        <f>IF(SUM(K17,K27,K28)&gt;=20,20,SUM(K17,K27,K28))</f>
        <v>0</v>
      </c>
      <c r="L30" s="63"/>
    </row>
    <row r="31" ht="22.5" customHeight="1" spans="1:12">
      <c r="A31" s="44" t="s">
        <v>56</v>
      </c>
      <c r="B31" s="12" t="s">
        <v>57</v>
      </c>
      <c r="C31" s="12" t="s">
        <v>15</v>
      </c>
      <c r="D31" s="12" t="s">
        <v>58</v>
      </c>
      <c r="E31" s="12" t="s">
        <v>59</v>
      </c>
      <c r="F31" s="12"/>
      <c r="G31" s="45" t="s">
        <v>60</v>
      </c>
      <c r="H31" s="46"/>
      <c r="I31" s="60"/>
      <c r="J31" s="56"/>
      <c r="K31" s="56"/>
      <c r="L31" s="61"/>
    </row>
    <row r="32" ht="47.25" customHeight="1" spans="1:12">
      <c r="A32" s="47"/>
      <c r="B32" s="12"/>
      <c r="C32" s="12"/>
      <c r="D32" s="12"/>
      <c r="E32" s="12" t="s">
        <v>61</v>
      </c>
      <c r="F32" s="12">
        <v>30</v>
      </c>
      <c r="G32" s="45" t="s">
        <v>62</v>
      </c>
      <c r="H32" s="46"/>
      <c r="I32" s="60"/>
      <c r="J32" s="56"/>
      <c r="K32" s="56"/>
      <c r="L32" s="61"/>
    </row>
    <row r="33" ht="23.25" customHeight="1" spans="1:12">
      <c r="A33" s="47"/>
      <c r="B33" s="12"/>
      <c r="C33" s="12"/>
      <c r="D33" s="12" t="s">
        <v>63</v>
      </c>
      <c r="E33" s="12" t="s">
        <v>59</v>
      </c>
      <c r="F33" s="12"/>
      <c r="G33" s="45" t="s">
        <v>60</v>
      </c>
      <c r="H33" s="46"/>
      <c r="I33" s="60"/>
      <c r="J33" s="56"/>
      <c r="K33" s="56"/>
      <c r="L33" s="61"/>
    </row>
    <row r="34" ht="47.25" customHeight="1" spans="1:12">
      <c r="A34" s="47"/>
      <c r="B34" s="12"/>
      <c r="C34" s="12"/>
      <c r="D34" s="12"/>
      <c r="E34" s="12" t="s">
        <v>61</v>
      </c>
      <c r="F34" s="12">
        <v>30</v>
      </c>
      <c r="G34" s="45" t="s">
        <v>62</v>
      </c>
      <c r="H34" s="46"/>
      <c r="I34" s="60"/>
      <c r="J34" s="56"/>
      <c r="K34" s="56"/>
      <c r="L34" s="61"/>
    </row>
    <row r="35" ht="24" customHeight="1" spans="1:12">
      <c r="A35" s="47"/>
      <c r="B35" s="12"/>
      <c r="C35" s="12" t="s">
        <v>64</v>
      </c>
      <c r="D35" s="12" t="s">
        <v>58</v>
      </c>
      <c r="E35" s="12" t="s">
        <v>59</v>
      </c>
      <c r="F35" s="13"/>
      <c r="G35" s="45" t="s">
        <v>60</v>
      </c>
      <c r="H35" s="46"/>
      <c r="I35" s="60"/>
      <c r="J35" s="56"/>
      <c r="K35" s="56"/>
      <c r="L35" s="61"/>
    </row>
    <row r="36" ht="47.25" customHeight="1" spans="1:12">
      <c r="A36" s="47"/>
      <c r="B36" s="12"/>
      <c r="C36" s="12"/>
      <c r="D36" s="12"/>
      <c r="E36" s="12" t="s">
        <v>61</v>
      </c>
      <c r="F36" s="13">
        <v>30</v>
      </c>
      <c r="G36" s="45" t="s">
        <v>62</v>
      </c>
      <c r="H36" s="46"/>
      <c r="I36" s="60"/>
      <c r="J36" s="56"/>
      <c r="K36" s="56"/>
      <c r="L36" s="61"/>
    </row>
    <row r="37" ht="42.75" customHeight="1" spans="1:12">
      <c r="A37" s="47"/>
      <c r="B37" s="12"/>
      <c r="C37" s="12"/>
      <c r="D37" s="13" t="s">
        <v>63</v>
      </c>
      <c r="E37" s="13"/>
      <c r="F37" s="13">
        <v>30</v>
      </c>
      <c r="G37" s="45" t="s">
        <v>65</v>
      </c>
      <c r="H37" s="46"/>
      <c r="I37" s="60"/>
      <c r="J37" s="56"/>
      <c r="K37" s="56"/>
      <c r="L37" s="61"/>
    </row>
    <row r="38" ht="34.5" customHeight="1" spans="1:12">
      <c r="A38" s="47"/>
      <c r="B38" s="12"/>
      <c r="C38" s="12"/>
      <c r="D38" s="13" t="s">
        <v>66</v>
      </c>
      <c r="E38" s="13"/>
      <c r="F38" s="13">
        <v>24</v>
      </c>
      <c r="G38" s="45" t="s">
        <v>67</v>
      </c>
      <c r="H38" s="46"/>
      <c r="I38" s="60"/>
      <c r="J38" s="56"/>
      <c r="K38" s="56"/>
      <c r="L38" s="61"/>
    </row>
    <row r="39" ht="32.25" customHeight="1" spans="1:12">
      <c r="A39" s="47"/>
      <c r="B39" s="12"/>
      <c r="C39" s="12" t="s">
        <v>68</v>
      </c>
      <c r="D39" s="12"/>
      <c r="E39" s="13" t="s">
        <v>58</v>
      </c>
      <c r="F39" s="12">
        <v>21</v>
      </c>
      <c r="G39" s="45" t="s">
        <v>69</v>
      </c>
      <c r="H39" s="46"/>
      <c r="I39" s="60"/>
      <c r="J39" s="56"/>
      <c r="K39" s="56"/>
      <c r="L39" s="61"/>
    </row>
    <row r="40" ht="31.5" customHeight="1" spans="1:12">
      <c r="A40" s="47"/>
      <c r="B40" s="12"/>
      <c r="C40" s="12"/>
      <c r="D40" s="12"/>
      <c r="E40" s="13" t="s">
        <v>63</v>
      </c>
      <c r="F40" s="13">
        <v>18</v>
      </c>
      <c r="G40" s="45" t="s">
        <v>70</v>
      </c>
      <c r="H40" s="46"/>
      <c r="I40" s="60"/>
      <c r="J40" s="56"/>
      <c r="K40" s="56"/>
      <c r="L40" s="61"/>
    </row>
    <row r="41" ht="32.25" customHeight="1" spans="1:12">
      <c r="A41" s="47"/>
      <c r="B41" s="12"/>
      <c r="C41" s="12"/>
      <c r="D41" s="12"/>
      <c r="E41" s="13" t="s">
        <v>71</v>
      </c>
      <c r="F41" s="13">
        <v>15</v>
      </c>
      <c r="G41" s="45" t="s">
        <v>72</v>
      </c>
      <c r="H41" s="46"/>
      <c r="I41" s="60"/>
      <c r="J41" s="56"/>
      <c r="K41" s="56"/>
      <c r="L41" s="61"/>
    </row>
    <row r="42" ht="22.5" customHeight="1" spans="1:12">
      <c r="A42" s="47"/>
      <c r="B42" s="30" t="s">
        <v>73</v>
      </c>
      <c r="C42" s="38"/>
      <c r="D42" s="38"/>
      <c r="E42" s="38"/>
      <c r="F42" s="38"/>
      <c r="G42" s="38"/>
      <c r="H42" s="39"/>
      <c r="I42" s="62">
        <f>IF(SUM(I31:I41)&gt;=30,30,SUM(I31:I41))</f>
        <v>0</v>
      </c>
      <c r="J42" s="62">
        <f>IF(SUM(J31:J41)&gt;=30,30,SUM(J31:J41))</f>
        <v>0</v>
      </c>
      <c r="K42" s="62">
        <f>IF(SUM(K31:K41)&gt;=30,30,SUM(K31:K41))</f>
        <v>0</v>
      </c>
      <c r="L42" s="63"/>
    </row>
    <row r="43" ht="32.25" customHeight="1" spans="1:12">
      <c r="A43" s="47"/>
      <c r="B43" s="12" t="s">
        <v>74</v>
      </c>
      <c r="C43" s="12" t="s">
        <v>75</v>
      </c>
      <c r="D43" s="12"/>
      <c r="E43" s="12" t="s">
        <v>76</v>
      </c>
      <c r="F43" s="12">
        <v>10</v>
      </c>
      <c r="G43" s="45" t="s">
        <v>77</v>
      </c>
      <c r="H43" s="46"/>
      <c r="I43" s="60"/>
      <c r="J43" s="56"/>
      <c r="K43" s="56"/>
      <c r="L43" s="61"/>
    </row>
    <row r="44" ht="46.5" customHeight="1" spans="1:12">
      <c r="A44" s="47"/>
      <c r="B44" s="12"/>
      <c r="C44" s="12"/>
      <c r="D44" s="12"/>
      <c r="E44" s="12" t="s">
        <v>78</v>
      </c>
      <c r="F44" s="12">
        <v>8</v>
      </c>
      <c r="G44" s="45" t="s">
        <v>79</v>
      </c>
      <c r="H44" s="46"/>
      <c r="I44" s="60"/>
      <c r="J44" s="56"/>
      <c r="K44" s="56"/>
      <c r="L44" s="61"/>
    </row>
    <row r="45" ht="33" customHeight="1" spans="1:12">
      <c r="A45" s="47"/>
      <c r="B45" s="12"/>
      <c r="C45" s="12" t="s">
        <v>80</v>
      </c>
      <c r="D45" s="12"/>
      <c r="E45" s="12" t="s">
        <v>76</v>
      </c>
      <c r="F45" s="12">
        <v>4</v>
      </c>
      <c r="G45" s="45" t="s">
        <v>81</v>
      </c>
      <c r="H45" s="46"/>
      <c r="I45" s="60"/>
      <c r="J45" s="56"/>
      <c r="K45" s="56"/>
      <c r="L45" s="61"/>
    </row>
    <row r="46" ht="45.75" customHeight="1" spans="1:12">
      <c r="A46" s="47"/>
      <c r="B46" s="12"/>
      <c r="C46" s="12"/>
      <c r="D46" s="12"/>
      <c r="E46" s="12" t="s">
        <v>78</v>
      </c>
      <c r="F46" s="12">
        <v>2</v>
      </c>
      <c r="G46" s="45" t="s">
        <v>82</v>
      </c>
      <c r="H46" s="46"/>
      <c r="I46" s="60"/>
      <c r="J46" s="56"/>
      <c r="K46" s="56"/>
      <c r="L46" s="61"/>
    </row>
    <row r="47" ht="35.25" customHeight="1" spans="1:12">
      <c r="A47" s="47"/>
      <c r="B47" s="12"/>
      <c r="C47" s="12" t="s">
        <v>83</v>
      </c>
      <c r="D47" s="12"/>
      <c r="E47" s="12" t="s">
        <v>84</v>
      </c>
      <c r="F47" s="12">
        <v>4</v>
      </c>
      <c r="G47" s="45" t="s">
        <v>85</v>
      </c>
      <c r="H47" s="46"/>
      <c r="I47" s="60"/>
      <c r="J47" s="56"/>
      <c r="K47" s="56"/>
      <c r="L47" s="61"/>
    </row>
    <row r="48" ht="22.5" customHeight="1" spans="1:12">
      <c r="A48" s="47"/>
      <c r="B48" s="30" t="s">
        <v>86</v>
      </c>
      <c r="C48" s="38"/>
      <c r="D48" s="38"/>
      <c r="E48" s="38"/>
      <c r="F48" s="38"/>
      <c r="G48" s="38"/>
      <c r="H48" s="39"/>
      <c r="I48" s="62">
        <f>IF(SUM(I43:I47)&gt;=18,18,SUM(I43:I47))</f>
        <v>0</v>
      </c>
      <c r="J48" s="62">
        <f>IF(SUM(J43:J47)&gt;=18,18,SUM(J43:J47))</f>
        <v>0</v>
      </c>
      <c r="K48" s="62">
        <f>IF(SUM(K43:K47)&gt;=18,18,SUM(K43:K47))</f>
        <v>0</v>
      </c>
      <c r="L48" s="63"/>
    </row>
    <row r="49" ht="22.5" customHeight="1" spans="1:12">
      <c r="A49" s="47"/>
      <c r="B49" s="48" t="s">
        <v>87</v>
      </c>
      <c r="C49" s="12" t="s">
        <v>88</v>
      </c>
      <c r="D49" s="12"/>
      <c r="E49" s="12" t="s">
        <v>89</v>
      </c>
      <c r="F49" s="13">
        <v>16</v>
      </c>
      <c r="G49" s="45" t="s">
        <v>90</v>
      </c>
      <c r="H49" s="46"/>
      <c r="I49" s="60"/>
      <c r="J49" s="56"/>
      <c r="K49" s="56"/>
      <c r="L49" s="61"/>
    </row>
    <row r="50" ht="33.75" customHeight="1" spans="1:12">
      <c r="A50" s="47"/>
      <c r="B50" s="49"/>
      <c r="C50" s="12"/>
      <c r="D50" s="12"/>
      <c r="E50" s="12" t="s">
        <v>91</v>
      </c>
      <c r="F50" s="12">
        <v>10</v>
      </c>
      <c r="G50" s="45" t="s">
        <v>92</v>
      </c>
      <c r="H50" s="46"/>
      <c r="I50" s="60"/>
      <c r="J50" s="56"/>
      <c r="K50" s="56"/>
      <c r="L50" s="61"/>
    </row>
    <row r="51" ht="33.75" customHeight="1" spans="1:12">
      <c r="A51" s="47"/>
      <c r="B51" s="49"/>
      <c r="C51" s="12" t="s">
        <v>93</v>
      </c>
      <c r="D51" s="12"/>
      <c r="E51" s="12" t="s">
        <v>89</v>
      </c>
      <c r="F51" s="13">
        <v>12</v>
      </c>
      <c r="G51" s="45" t="s">
        <v>94</v>
      </c>
      <c r="H51" s="46"/>
      <c r="I51" s="60"/>
      <c r="J51" s="56"/>
      <c r="K51" s="56"/>
      <c r="L51" s="61"/>
    </row>
    <row r="52" ht="33.75" customHeight="1" spans="1:12">
      <c r="A52" s="47"/>
      <c r="B52" s="49"/>
      <c r="C52" s="12"/>
      <c r="D52" s="12"/>
      <c r="E52" s="12" t="s">
        <v>91</v>
      </c>
      <c r="F52" s="12">
        <v>6</v>
      </c>
      <c r="G52" s="45" t="s">
        <v>95</v>
      </c>
      <c r="H52" s="46"/>
      <c r="I52" s="60"/>
      <c r="J52" s="56"/>
      <c r="K52" s="56"/>
      <c r="L52" s="61"/>
    </row>
    <row r="53" ht="33.75" customHeight="1" spans="1:12">
      <c r="A53" s="47"/>
      <c r="B53" s="49"/>
      <c r="C53" s="14" t="s">
        <v>96</v>
      </c>
      <c r="D53" s="15"/>
      <c r="E53" s="12" t="s">
        <v>89</v>
      </c>
      <c r="F53" s="12">
        <v>8</v>
      </c>
      <c r="G53" s="45" t="s">
        <v>97</v>
      </c>
      <c r="H53" s="46"/>
      <c r="I53" s="60"/>
      <c r="J53" s="56"/>
      <c r="K53" s="56"/>
      <c r="L53" s="61"/>
    </row>
    <row r="54" ht="33.75" customHeight="1" spans="1:12">
      <c r="A54" s="47"/>
      <c r="B54" s="49"/>
      <c r="C54" s="18"/>
      <c r="D54" s="19"/>
      <c r="E54" s="12" t="s">
        <v>91</v>
      </c>
      <c r="F54" s="12">
        <v>4</v>
      </c>
      <c r="G54" s="45" t="s">
        <v>98</v>
      </c>
      <c r="H54" s="46"/>
      <c r="I54" s="60"/>
      <c r="J54" s="56"/>
      <c r="K54" s="56"/>
      <c r="L54" s="61"/>
    </row>
    <row r="55" ht="43.5" customHeight="1" spans="1:12">
      <c r="A55" s="47"/>
      <c r="B55" s="50"/>
      <c r="C55" s="18" t="s">
        <v>99</v>
      </c>
      <c r="D55" s="19"/>
      <c r="E55" s="12" t="s">
        <v>89</v>
      </c>
      <c r="F55" s="12">
        <v>4</v>
      </c>
      <c r="G55" s="45" t="s">
        <v>100</v>
      </c>
      <c r="H55" s="46"/>
      <c r="I55" s="60"/>
      <c r="J55" s="56"/>
      <c r="K55" s="56"/>
      <c r="L55" s="61"/>
    </row>
    <row r="56" ht="22.5" customHeight="1" spans="1:12">
      <c r="A56" s="47"/>
      <c r="B56" s="30" t="s">
        <v>101</v>
      </c>
      <c r="C56" s="38"/>
      <c r="D56" s="38"/>
      <c r="E56" s="38"/>
      <c r="F56" s="38"/>
      <c r="G56" s="38"/>
      <c r="H56" s="39"/>
      <c r="I56" s="62">
        <f>IF(SUM(I49:I55)&gt;=16,16,SUM(I49:I55))</f>
        <v>0</v>
      </c>
      <c r="J56" s="62">
        <f>IF(SUM(J49:J55)&gt;=16,16,SUM(J49:J55))</f>
        <v>0</v>
      </c>
      <c r="K56" s="62">
        <f>IF(SUM(K49:K55)&gt;=16,16,SUM(K49:K55))</f>
        <v>0</v>
      </c>
      <c r="L56" s="63"/>
    </row>
    <row r="57" ht="49.5" customHeight="1" spans="1:12">
      <c r="A57" s="47"/>
      <c r="B57" s="12" t="s">
        <v>102</v>
      </c>
      <c r="C57" s="12" t="s">
        <v>103</v>
      </c>
      <c r="D57" s="12"/>
      <c r="E57" s="12"/>
      <c r="F57" s="12">
        <v>10</v>
      </c>
      <c r="G57" s="45" t="s">
        <v>104</v>
      </c>
      <c r="H57" s="46"/>
      <c r="I57" s="60"/>
      <c r="J57" s="56"/>
      <c r="K57" s="56"/>
      <c r="L57" s="61"/>
    </row>
    <row r="58" ht="47.25" customHeight="1" spans="1:12">
      <c r="A58" s="47"/>
      <c r="B58" s="12"/>
      <c r="C58" s="28" t="s">
        <v>105</v>
      </c>
      <c r="D58" s="51"/>
      <c r="E58" s="27"/>
      <c r="F58" s="12">
        <v>8</v>
      </c>
      <c r="G58" s="45" t="s">
        <v>106</v>
      </c>
      <c r="H58" s="46"/>
      <c r="I58" s="60"/>
      <c r="J58" s="56"/>
      <c r="K58" s="56"/>
      <c r="L58" s="61"/>
    </row>
    <row r="59" ht="44.25" customHeight="1" spans="1:12">
      <c r="A59" s="47"/>
      <c r="B59" s="12"/>
      <c r="C59" s="12" t="s">
        <v>107</v>
      </c>
      <c r="D59" s="12"/>
      <c r="E59" s="12"/>
      <c r="F59" s="12">
        <v>4</v>
      </c>
      <c r="G59" s="45" t="s">
        <v>108</v>
      </c>
      <c r="H59" s="46"/>
      <c r="I59" s="60"/>
      <c r="J59" s="56"/>
      <c r="K59" s="56"/>
      <c r="L59" s="61"/>
    </row>
    <row r="60" ht="22.5" customHeight="1" spans="1:12">
      <c r="A60" s="23"/>
      <c r="B60" s="30" t="s">
        <v>109</v>
      </c>
      <c r="C60" s="38"/>
      <c r="D60" s="38"/>
      <c r="E60" s="38"/>
      <c r="F60" s="38"/>
      <c r="G60" s="38"/>
      <c r="H60" s="39"/>
      <c r="I60" s="62">
        <f>IF(SUM(I57:I59)&gt;=10,10,SUM(I57:I59))</f>
        <v>0</v>
      </c>
      <c r="J60" s="62">
        <f>IF(SUM(J57:J59)&gt;=10,10,SUM(J57:J59))</f>
        <v>0</v>
      </c>
      <c r="K60" s="62">
        <f>IF(SUM(K57:K59)&gt;=10,10,SUM(K57:K59))</f>
        <v>0</v>
      </c>
      <c r="L60" s="63"/>
    </row>
    <row r="61" ht="22.5" customHeight="1" spans="1:12">
      <c r="A61" s="25" t="s">
        <v>110</v>
      </c>
      <c r="B61" s="25"/>
      <c r="C61" s="25"/>
      <c r="D61" s="25"/>
      <c r="E61" s="25"/>
      <c r="F61" s="25"/>
      <c r="G61" s="25"/>
      <c r="H61" s="25"/>
      <c r="I61" s="62">
        <f>IF(SUM(I42,I48,I56,I60)&gt;=30,30,SUM(I42,I48,I56,I60))</f>
        <v>0</v>
      </c>
      <c r="J61" s="62">
        <f>IF(SUM(J42,J48,J56,J60)&gt;=30,30,SUM(J42,J48,J56,J60))</f>
        <v>0</v>
      </c>
      <c r="K61" s="62">
        <f>IF(SUM(K42,K48,K56,K60)&gt;=30,30,SUM(K42,K48,K56,K60))</f>
        <v>0</v>
      </c>
      <c r="L61" s="63"/>
    </row>
    <row r="62" ht="41.25" customHeight="1" spans="1:12">
      <c r="A62" s="11" t="s">
        <v>111</v>
      </c>
      <c r="B62" s="12" t="s">
        <v>112</v>
      </c>
      <c r="C62" s="52" t="s">
        <v>113</v>
      </c>
      <c r="D62" s="52"/>
      <c r="E62" s="52"/>
      <c r="F62" s="12" t="s">
        <v>114</v>
      </c>
      <c r="G62" s="14" t="s">
        <v>115</v>
      </c>
      <c r="H62" s="15"/>
      <c r="I62" s="60"/>
      <c r="J62" s="56"/>
      <c r="K62" s="56"/>
      <c r="L62" s="61"/>
    </row>
    <row r="63" ht="45.75" customHeight="1" spans="1:12">
      <c r="A63" s="11"/>
      <c r="B63" s="12"/>
      <c r="C63" s="52" t="s">
        <v>116</v>
      </c>
      <c r="D63" s="52"/>
      <c r="E63" s="52"/>
      <c r="F63" s="12" t="s">
        <v>117</v>
      </c>
      <c r="G63" s="16"/>
      <c r="H63" s="17"/>
      <c r="I63" s="60"/>
      <c r="J63" s="56"/>
      <c r="K63" s="56"/>
      <c r="L63" s="61"/>
    </row>
    <row r="64" ht="55.5" customHeight="1" spans="1:12">
      <c r="A64" s="11"/>
      <c r="B64" s="12"/>
      <c r="C64" s="52" t="s">
        <v>118</v>
      </c>
      <c r="D64" s="52"/>
      <c r="E64" s="52"/>
      <c r="F64" s="12" t="s">
        <v>119</v>
      </c>
      <c r="G64" s="18"/>
      <c r="H64" s="19"/>
      <c r="I64" s="60"/>
      <c r="J64" s="56"/>
      <c r="K64" s="56"/>
      <c r="L64" s="61"/>
    </row>
    <row r="65" ht="48.75" customHeight="1" spans="1:12">
      <c r="A65" s="11"/>
      <c r="B65" s="12" t="s">
        <v>120</v>
      </c>
      <c r="C65" s="52" t="s">
        <v>121</v>
      </c>
      <c r="D65" s="52"/>
      <c r="E65" s="52"/>
      <c r="F65" s="12" t="s">
        <v>114</v>
      </c>
      <c r="G65" s="14" t="s">
        <v>115</v>
      </c>
      <c r="H65" s="15"/>
      <c r="I65" s="60"/>
      <c r="J65" s="56"/>
      <c r="K65" s="56"/>
      <c r="L65" s="61"/>
    </row>
    <row r="66" ht="42.75" customHeight="1" spans="1:12">
      <c r="A66" s="11"/>
      <c r="B66" s="12"/>
      <c r="C66" s="52" t="s">
        <v>122</v>
      </c>
      <c r="D66" s="52"/>
      <c r="E66" s="52"/>
      <c r="F66" s="12" t="s">
        <v>117</v>
      </c>
      <c r="G66" s="16"/>
      <c r="H66" s="17"/>
      <c r="I66" s="60"/>
      <c r="J66" s="56"/>
      <c r="K66" s="56"/>
      <c r="L66" s="61"/>
    </row>
    <row r="67" ht="42" customHeight="1" spans="1:12">
      <c r="A67" s="11"/>
      <c r="B67" s="12"/>
      <c r="C67" s="52" t="s">
        <v>123</v>
      </c>
      <c r="D67" s="52"/>
      <c r="E67" s="52"/>
      <c r="F67" s="12" t="s">
        <v>119</v>
      </c>
      <c r="G67" s="18"/>
      <c r="H67" s="19"/>
      <c r="I67" s="60"/>
      <c r="J67" s="56"/>
      <c r="K67" s="56"/>
      <c r="L67" s="61"/>
    </row>
    <row r="68" ht="45.75" customHeight="1" spans="1:12">
      <c r="A68" s="11"/>
      <c r="B68" s="12" t="s">
        <v>124</v>
      </c>
      <c r="C68" s="52" t="s">
        <v>125</v>
      </c>
      <c r="D68" s="52"/>
      <c r="E68" s="52"/>
      <c r="F68" s="12" t="s">
        <v>126</v>
      </c>
      <c r="G68" s="14" t="s">
        <v>115</v>
      </c>
      <c r="H68" s="15"/>
      <c r="I68" s="60"/>
      <c r="J68" s="56"/>
      <c r="K68" s="56"/>
      <c r="L68" s="61"/>
    </row>
    <row r="69" ht="50.25" customHeight="1" spans="1:12">
      <c r="A69" s="11"/>
      <c r="B69" s="12"/>
      <c r="C69" s="52" t="s">
        <v>127</v>
      </c>
      <c r="D69" s="52"/>
      <c r="E69" s="52"/>
      <c r="F69" s="12" t="s">
        <v>128</v>
      </c>
      <c r="G69" s="16"/>
      <c r="H69" s="17"/>
      <c r="I69" s="60"/>
      <c r="J69" s="56"/>
      <c r="K69" s="56"/>
      <c r="L69" s="61"/>
    </row>
    <row r="70" ht="49.5" customHeight="1" spans="1:12">
      <c r="A70" s="11"/>
      <c r="B70" s="12"/>
      <c r="C70" s="52" t="s">
        <v>129</v>
      </c>
      <c r="D70" s="52"/>
      <c r="E70" s="52"/>
      <c r="F70" s="12" t="s">
        <v>130</v>
      </c>
      <c r="G70" s="18"/>
      <c r="H70" s="19"/>
      <c r="I70" s="60"/>
      <c r="J70" s="56"/>
      <c r="K70" s="56"/>
      <c r="L70" s="61"/>
    </row>
    <row r="71" ht="22.5" customHeight="1" spans="1:12">
      <c r="A71" s="25" t="s">
        <v>131</v>
      </c>
      <c r="B71" s="25"/>
      <c r="C71" s="25"/>
      <c r="D71" s="25"/>
      <c r="E71" s="25"/>
      <c r="F71" s="25"/>
      <c r="G71" s="25"/>
      <c r="H71" s="25"/>
      <c r="I71" s="62">
        <f>IF(SUM(I62:I70)&gt;=40,40,SUM(I62:I70))</f>
        <v>0</v>
      </c>
      <c r="J71" s="62">
        <f>IF(SUM(J62:J70)&gt;=40,40,SUM(J62:J70))</f>
        <v>0</v>
      </c>
      <c r="K71" s="62">
        <f>IF(SUM(K62:K70)&gt;=40,40,SUM(K62:K70))</f>
        <v>0</v>
      </c>
      <c r="L71" s="63"/>
    </row>
    <row r="72" ht="25.5" customHeight="1" spans="1:12">
      <c r="A72" s="30" t="s">
        <v>132</v>
      </c>
      <c r="B72" s="38"/>
      <c r="C72" s="38"/>
      <c r="D72" s="38"/>
      <c r="E72" s="38"/>
      <c r="F72" s="38"/>
      <c r="G72" s="38"/>
      <c r="H72" s="39"/>
      <c r="I72" s="62">
        <f>SUM(I12,I30,I61,I71)</f>
        <v>0</v>
      </c>
      <c r="J72" s="62">
        <f>SUM(J12,J30,J61,J71)</f>
        <v>0</v>
      </c>
      <c r="K72" s="62">
        <f>SUM(K12,K30,K61,K71)</f>
        <v>0</v>
      </c>
      <c r="L72" s="63"/>
    </row>
    <row r="73" ht="37.5" customHeight="1" spans="1:12">
      <c r="A73" s="73" t="s">
        <v>133</v>
      </c>
      <c r="B73" s="74"/>
      <c r="C73" s="74"/>
      <c r="D73" s="74"/>
      <c r="E73" s="74"/>
      <c r="F73" s="74"/>
      <c r="G73" s="74"/>
      <c r="H73" s="74"/>
      <c r="I73" s="74"/>
      <c r="J73" s="74"/>
      <c r="K73" s="74"/>
      <c r="L73" s="75"/>
    </row>
  </sheetData>
  <sheetProtection password="CF7A" sheet="1" objects="1" scenarios="1"/>
  <mergeCells count="118">
    <mergeCell ref="A1:L1"/>
    <mergeCell ref="A2:L2"/>
    <mergeCell ref="A12:H12"/>
    <mergeCell ref="B17:H17"/>
    <mergeCell ref="G18:H18"/>
    <mergeCell ref="G19:H19"/>
    <mergeCell ref="C20:H20"/>
    <mergeCell ref="C26:H26"/>
    <mergeCell ref="B27:H27"/>
    <mergeCell ref="A30:H30"/>
    <mergeCell ref="G31:H31"/>
    <mergeCell ref="G32:H32"/>
    <mergeCell ref="G33:H33"/>
    <mergeCell ref="G34:H34"/>
    <mergeCell ref="G35:H35"/>
    <mergeCell ref="G36:H36"/>
    <mergeCell ref="D37:E37"/>
    <mergeCell ref="G37:H37"/>
    <mergeCell ref="D38:E38"/>
    <mergeCell ref="G38:H38"/>
    <mergeCell ref="G39:H39"/>
    <mergeCell ref="G40:H40"/>
    <mergeCell ref="G41:H41"/>
    <mergeCell ref="B42:H42"/>
    <mergeCell ref="G43:H43"/>
    <mergeCell ref="G44:H44"/>
    <mergeCell ref="G45:H45"/>
    <mergeCell ref="G46:H46"/>
    <mergeCell ref="C47:D47"/>
    <mergeCell ref="G47:H47"/>
    <mergeCell ref="B48:H48"/>
    <mergeCell ref="G49:H49"/>
    <mergeCell ref="G50:H50"/>
    <mergeCell ref="G51:H51"/>
    <mergeCell ref="G52:H52"/>
    <mergeCell ref="G53:H53"/>
    <mergeCell ref="G54:H54"/>
    <mergeCell ref="C55:D55"/>
    <mergeCell ref="G55:H55"/>
    <mergeCell ref="B56:H56"/>
    <mergeCell ref="C57:E57"/>
    <mergeCell ref="G57:H57"/>
    <mergeCell ref="C58:E58"/>
    <mergeCell ref="G58:H58"/>
    <mergeCell ref="C59:E59"/>
    <mergeCell ref="G59:H59"/>
    <mergeCell ref="B60:H60"/>
    <mergeCell ref="A61:H61"/>
    <mergeCell ref="C62:E62"/>
    <mergeCell ref="C63:E63"/>
    <mergeCell ref="C64:E64"/>
    <mergeCell ref="C65:E65"/>
    <mergeCell ref="C66:E66"/>
    <mergeCell ref="C67:E67"/>
    <mergeCell ref="C68:E68"/>
    <mergeCell ref="C69:E69"/>
    <mergeCell ref="C70:E70"/>
    <mergeCell ref="A71:H71"/>
    <mergeCell ref="A72:H72"/>
    <mergeCell ref="A73:L73"/>
    <mergeCell ref="A3:A4"/>
    <mergeCell ref="A5:A11"/>
    <mergeCell ref="A13:A29"/>
    <mergeCell ref="A31:A60"/>
    <mergeCell ref="A62:A70"/>
    <mergeCell ref="B3:B4"/>
    <mergeCell ref="B5:B11"/>
    <mergeCell ref="B13:B16"/>
    <mergeCell ref="B18:B26"/>
    <mergeCell ref="B28:B29"/>
    <mergeCell ref="B31:B41"/>
    <mergeCell ref="B43:B47"/>
    <mergeCell ref="B49:B55"/>
    <mergeCell ref="B57:B59"/>
    <mergeCell ref="B62:B64"/>
    <mergeCell ref="B65:B67"/>
    <mergeCell ref="B68:B70"/>
    <mergeCell ref="C21:C25"/>
    <mergeCell ref="C31:C34"/>
    <mergeCell ref="C35:C38"/>
    <mergeCell ref="D21:D22"/>
    <mergeCell ref="D23:D24"/>
    <mergeCell ref="D31:D32"/>
    <mergeCell ref="D33:D34"/>
    <mergeCell ref="D35:D36"/>
    <mergeCell ref="E3:E4"/>
    <mergeCell ref="E28:E29"/>
    <mergeCell ref="F3:F4"/>
    <mergeCell ref="F28:F29"/>
    <mergeCell ref="H21:H25"/>
    <mergeCell ref="I3:I4"/>
    <mergeCell ref="I28:I29"/>
    <mergeCell ref="J3:J4"/>
    <mergeCell ref="J28:J29"/>
    <mergeCell ref="K3:K4"/>
    <mergeCell ref="K28:K29"/>
    <mergeCell ref="L3:L4"/>
    <mergeCell ref="L28:L29"/>
    <mergeCell ref="C3:D4"/>
    <mergeCell ref="G3:H4"/>
    <mergeCell ref="C5:D8"/>
    <mergeCell ref="C9:D11"/>
    <mergeCell ref="C13:D14"/>
    <mergeCell ref="C15:D16"/>
    <mergeCell ref="C18:D19"/>
    <mergeCell ref="C49:D50"/>
    <mergeCell ref="C51:D52"/>
    <mergeCell ref="C45:D46"/>
    <mergeCell ref="C53:D54"/>
    <mergeCell ref="G5:H11"/>
    <mergeCell ref="G13:H16"/>
    <mergeCell ref="C43:D44"/>
    <mergeCell ref="C39:D41"/>
    <mergeCell ref="G68:H70"/>
    <mergeCell ref="G62:H64"/>
    <mergeCell ref="G65:H67"/>
    <mergeCell ref="C28:D29"/>
    <mergeCell ref="G28:H29"/>
  </mergeCells>
  <pageMargins left="0.393055555555556" right="0.393055555555556" top="0.159722222222222" bottom="0.275" header="0" footer="0"/>
  <pageSetup paperSize="9" scale="95" orientation="portrait"/>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设计开发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cp:lastPrinted>2020-07-29T06:48:00Z</cp:lastPrinted>
  <dcterms:modified xsi:type="dcterms:W3CDTF">2021-09-09T08:43:53Z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A255D53328BB40958D79F7E0874E7377</vt:lpwstr>
  </property>
</Properties>
</file>