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<sst xmlns="http://schemas.openxmlformats.org/spreadsheetml/2006/main" count="66" uniqueCount="63">
  <si>
    <t>2025届开封大学生源统计表 2024.4</t>
  </si>
  <si>
    <r>
      <rPr>
        <sz val="9"/>
        <color theme="1"/>
        <rFont val="微软雅黑"/>
        <charset val="134"/>
      </rPr>
      <t>院系</t>
    </r>
    <r>
      <rPr>
        <sz val="9"/>
        <color rgb="FFFFFF00"/>
        <rFont val="微软雅黑"/>
        <charset val="134"/>
      </rPr>
      <t>▲</t>
    </r>
  </si>
  <si>
    <t>专业</t>
  </si>
  <si>
    <t>性别</t>
  </si>
  <si>
    <t>总人数</t>
  </si>
  <si>
    <t>男</t>
  </si>
  <si>
    <t>女</t>
  </si>
  <si>
    <t>合计</t>
  </si>
  <si>
    <t>财政经济学院</t>
  </si>
  <si>
    <t>现代物流管理</t>
  </si>
  <si>
    <t>大数据与会计</t>
  </si>
  <si>
    <t>金融科技应用</t>
  </si>
  <si>
    <t>连锁经营与管理</t>
  </si>
  <si>
    <t>国际教育学院</t>
  </si>
  <si>
    <t>电子商务</t>
  </si>
  <si>
    <t>人文学院</t>
  </si>
  <si>
    <t>新闻采编与制作</t>
  </si>
  <si>
    <t>广播影视节目制作</t>
  </si>
  <si>
    <t>文化创意与策划</t>
  </si>
  <si>
    <t>软件职业技术学院</t>
  </si>
  <si>
    <t>软件技术</t>
  </si>
  <si>
    <t>数字媒体技术</t>
  </si>
  <si>
    <t>土木建筑工程学院</t>
  </si>
  <si>
    <t>建筑工程技术</t>
  </si>
  <si>
    <t>工程造价</t>
  </si>
  <si>
    <t>建设工程管理</t>
  </si>
  <si>
    <t>道路与桥梁工程技术</t>
  </si>
  <si>
    <t>外国语学院</t>
  </si>
  <si>
    <t>商务英语</t>
  </si>
  <si>
    <t>应用日语</t>
  </si>
  <si>
    <t>医学部</t>
  </si>
  <si>
    <t>临床医学</t>
  </si>
  <si>
    <t>口腔医学</t>
  </si>
  <si>
    <t>护理</t>
  </si>
  <si>
    <t>康复治疗技术</t>
  </si>
  <si>
    <t>电子电气工程学院</t>
  </si>
  <si>
    <t>电气自动化技术</t>
  </si>
  <si>
    <t>工业机器人技术</t>
  </si>
  <si>
    <t>电子信息工程技术</t>
  </si>
  <si>
    <t>物联网应用技术</t>
  </si>
  <si>
    <t>机械与汽车工程学院</t>
  </si>
  <si>
    <t>机械制造与自动化</t>
  </si>
  <si>
    <t>机电一体化技术</t>
  </si>
  <si>
    <t>汽车检测与维修技术</t>
  </si>
  <si>
    <t>旅游学院</t>
  </si>
  <si>
    <t>市场营销</t>
  </si>
  <si>
    <t>旅游管理</t>
  </si>
  <si>
    <t>酒店管理与数字化运营</t>
  </si>
  <si>
    <t>信息工程学院</t>
  </si>
  <si>
    <t>设施农业与装备（农业物联网技术</t>
  </si>
  <si>
    <t>建筑动画技术</t>
  </si>
  <si>
    <t>计算机应用技术</t>
  </si>
  <si>
    <t>计算机网络技术</t>
  </si>
  <si>
    <t>艺术设计学院</t>
  </si>
  <si>
    <t>动漫制作技术</t>
  </si>
  <si>
    <t>艺术设计</t>
  </si>
  <si>
    <t>服装与服饰设计</t>
  </si>
  <si>
    <t>环境艺术设计</t>
  </si>
  <si>
    <t>视觉传达设计</t>
  </si>
  <si>
    <t>材料与化学工程学院</t>
  </si>
  <si>
    <t>材料工程技术</t>
  </si>
  <si>
    <t>应用化工技术</t>
  </si>
  <si>
    <t>食品检验检测技术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</si>
</sst>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9"/>
      <color theme="1"/>
      <name val="微软雅黑"/>
      <charset val="134"/>
    </font>
    <font>
      <sz val="9"/>
      <name val="微软雅黑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FFFF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AAAA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rgb="FF111111"/>
      </left>
      <right style="thin">
        <color rgb="FF111111"/>
      </right>
      <top style="medium">
        <color rgb="FF111111"/>
      </top>
      <bottom/>
      <diagonal/>
    </border>
    <border>
      <left style="thin">
        <color rgb="FF111111"/>
      </left>
      <right style="thin">
        <color rgb="FF111111"/>
      </right>
      <top style="medium">
        <color rgb="FF111111"/>
      </top>
      <bottom/>
      <diagonal/>
    </border>
    <border>
      <left style="thin">
        <color rgb="FF111111"/>
      </left>
      <right/>
      <top style="medium">
        <color rgb="FF111111"/>
      </top>
      <bottom style="thin">
        <color rgb="FF111111"/>
      </bottom>
      <diagonal/>
    </border>
    <border>
      <left/>
      <right style="thin">
        <color rgb="FF111111"/>
      </right>
      <top style="medium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medium">
        <color rgb="FF111111"/>
      </top>
      <bottom/>
      <diagonal/>
    </border>
    <border>
      <left style="medium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/>
      <bottom style="thin">
        <color rgb="FF111111"/>
      </bottom>
      <diagonal/>
    </border>
    <border>
      <left style="medium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 style="thin">
        <color rgb="FF111111"/>
      </bottom>
      <diagonal/>
    </border>
    <border>
      <left style="medium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8" applyNumberFormat="0" applyAlignment="0" applyProtection="0">
      <alignment vertical="center"/>
    </xf>
    <xf numFmtId="0" fontId="13" fillId="5" borderId="19" applyNumberFormat="0" applyAlignment="0" applyProtection="0">
      <alignment vertical="center"/>
    </xf>
    <xf numFmtId="0" fontId="14" fillId="5" borderId="18" applyNumberFormat="0" applyAlignment="0" applyProtection="0">
      <alignment vertical="center"/>
    </xf>
    <xf numFmtId="0" fontId="15" fillId="6" borderId="20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2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3" fillId="0" borderId="14" xfId="0" applyFont="1" applyFill="1" applyBorder="1" applyAlignment="1"/>
    <xf numFmtId="0" fontId="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workbookViewId="0">
      <pane ySplit="3" topLeftCell="A4" activePane="bottomLeft" state="frozen"/>
      <selection/>
      <selection pane="bottomLeft" activeCell="I8" sqref="I8"/>
    </sheetView>
  </sheetViews>
  <sheetFormatPr defaultColWidth="9" defaultRowHeight="13.5" outlineLevelCol="4"/>
  <cols>
    <col min="1" max="1" width="19.5" customWidth="1"/>
    <col min="2" max="2" width="15.875" customWidth="1"/>
    <col min="3" max="3" width="12.125" customWidth="1"/>
    <col min="4" max="4" width="12" customWidth="1"/>
    <col min="5" max="5" width="12.625" customWidth="1"/>
  </cols>
  <sheetData>
    <row r="1" ht="35" customHeight="1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3" t="s">
        <v>2</v>
      </c>
      <c r="C2" s="4" t="s">
        <v>3</v>
      </c>
      <c r="D2" s="5"/>
      <c r="E2" s="6" t="s">
        <v>4</v>
      </c>
    </row>
    <row r="3" ht="14.25" spans="1:5">
      <c r="A3" s="7"/>
      <c r="B3" s="8"/>
      <c r="C3" s="9" t="s">
        <v>5</v>
      </c>
      <c r="D3" s="9" t="s">
        <v>6</v>
      </c>
      <c r="E3" s="10"/>
    </row>
    <row r="4" ht="14.25" spans="1:5">
      <c r="A4" s="11" t="s">
        <v>7</v>
      </c>
      <c r="B4" s="12"/>
      <c r="C4" s="13">
        <f>SUM(C5,C10,C14,C18,C21,C26,C29,C34,C39,C43,C48,C53,C59)</f>
        <v>1910</v>
      </c>
      <c r="D4" s="13">
        <f>SUM(D5,D10,D14,D18,D21,D26,D29,D34,D39,D43,D48,D53,D59)</f>
        <v>2247</v>
      </c>
      <c r="E4" s="14">
        <f>C4+D4</f>
        <v>4157</v>
      </c>
    </row>
    <row r="5" ht="14.25" spans="1:5">
      <c r="A5" s="11" t="s">
        <v>8</v>
      </c>
      <c r="B5" s="12"/>
      <c r="C5" s="13">
        <f>SUM(C6,C7,C8,C9)</f>
        <v>129</v>
      </c>
      <c r="D5" s="13">
        <f>SUM(D6,D7,D8,D9)</f>
        <v>458</v>
      </c>
      <c r="E5" s="14">
        <f>C5+D5</f>
        <v>587</v>
      </c>
    </row>
    <row r="6" ht="14.25" spans="1:5">
      <c r="A6" s="11"/>
      <c r="B6" s="12" t="s">
        <v>9</v>
      </c>
      <c r="C6" s="15">
        <v>35</v>
      </c>
      <c r="D6" s="15">
        <v>74</v>
      </c>
      <c r="E6" s="14">
        <f t="shared" ref="E4:E17" si="0">C6+D6</f>
        <v>109</v>
      </c>
    </row>
    <row r="7" ht="14.25" spans="1:5">
      <c r="A7" s="11"/>
      <c r="B7" s="12" t="s">
        <v>10</v>
      </c>
      <c r="C7" s="15">
        <v>48</v>
      </c>
      <c r="D7" s="15">
        <v>232</v>
      </c>
      <c r="E7" s="14">
        <f t="shared" si="0"/>
        <v>280</v>
      </c>
    </row>
    <row r="8" ht="14.25" spans="1:5">
      <c r="A8" s="11"/>
      <c r="B8" s="12" t="s">
        <v>11</v>
      </c>
      <c r="C8" s="15">
        <v>30</v>
      </c>
      <c r="D8" s="15">
        <v>78</v>
      </c>
      <c r="E8" s="14">
        <f t="shared" si="0"/>
        <v>108</v>
      </c>
    </row>
    <row r="9" ht="14.25" spans="1:5">
      <c r="A9" s="11"/>
      <c r="B9" s="12" t="s">
        <v>12</v>
      </c>
      <c r="C9" s="15">
        <v>16</v>
      </c>
      <c r="D9" s="15">
        <v>74</v>
      </c>
      <c r="E9" s="14">
        <f t="shared" si="0"/>
        <v>90</v>
      </c>
    </row>
    <row r="10" ht="14.25" spans="1:5">
      <c r="A10" s="11" t="s">
        <v>13</v>
      </c>
      <c r="B10" s="12"/>
      <c r="C10" s="13">
        <f>SUM(C11,C12,C13)</f>
        <v>99</v>
      </c>
      <c r="D10" s="13">
        <f>SUM(D11,D12,D13)</f>
        <v>89</v>
      </c>
      <c r="E10" s="14">
        <f t="shared" si="0"/>
        <v>188</v>
      </c>
    </row>
    <row r="11" ht="14.25" spans="1:5">
      <c r="A11" s="11"/>
      <c r="B11" s="12" t="s">
        <v>10</v>
      </c>
      <c r="C11" s="15">
        <v>26</v>
      </c>
      <c r="D11" s="15">
        <v>37</v>
      </c>
      <c r="E11" s="16">
        <f t="shared" si="0"/>
        <v>63</v>
      </c>
    </row>
    <row r="12" ht="14.25" spans="1:5">
      <c r="A12" s="11"/>
      <c r="B12" s="12" t="s">
        <v>14</v>
      </c>
      <c r="C12" s="15">
        <v>27</v>
      </c>
      <c r="D12" s="15">
        <v>16</v>
      </c>
      <c r="E12" s="16">
        <f t="shared" si="0"/>
        <v>43</v>
      </c>
    </row>
    <row r="13" ht="14.25" spans="1:5">
      <c r="A13" s="11"/>
      <c r="B13" s="12" t="s">
        <v>9</v>
      </c>
      <c r="C13" s="15">
        <v>46</v>
      </c>
      <c r="D13" s="15">
        <v>36</v>
      </c>
      <c r="E13" s="16">
        <f t="shared" si="0"/>
        <v>82</v>
      </c>
    </row>
    <row r="14" ht="14.25" spans="1:5">
      <c r="A14" s="11" t="s">
        <v>15</v>
      </c>
      <c r="B14" s="12"/>
      <c r="C14" s="13">
        <f>C15+C16+C17</f>
        <v>31</v>
      </c>
      <c r="D14" s="13">
        <f>D15+D16+D17</f>
        <v>172</v>
      </c>
      <c r="E14" s="13">
        <f t="shared" si="0"/>
        <v>203</v>
      </c>
    </row>
    <row r="15" ht="14.25" spans="1:5">
      <c r="A15" s="11"/>
      <c r="B15" s="12" t="s">
        <v>16</v>
      </c>
      <c r="C15" s="15">
        <v>14</v>
      </c>
      <c r="D15" s="15">
        <v>98</v>
      </c>
      <c r="E15" s="16">
        <f t="shared" si="0"/>
        <v>112</v>
      </c>
    </row>
    <row r="16" ht="14.25" spans="1:5">
      <c r="A16" s="11"/>
      <c r="B16" s="12" t="s">
        <v>17</v>
      </c>
      <c r="C16" s="15">
        <v>10</v>
      </c>
      <c r="D16" s="15">
        <v>32</v>
      </c>
      <c r="E16" s="16">
        <f t="shared" si="0"/>
        <v>42</v>
      </c>
    </row>
    <row r="17" ht="14.25" spans="1:5">
      <c r="A17" s="11"/>
      <c r="B17" s="17" t="s">
        <v>18</v>
      </c>
      <c r="C17" s="15">
        <v>7</v>
      </c>
      <c r="D17" s="15">
        <v>42</v>
      </c>
      <c r="E17" s="16">
        <f t="shared" si="0"/>
        <v>49</v>
      </c>
    </row>
    <row r="18" ht="14.25" spans="1:5">
      <c r="A18" s="11" t="s">
        <v>19</v>
      </c>
      <c r="B18" s="12"/>
      <c r="C18" s="13">
        <f>C19+C20</f>
        <v>64</v>
      </c>
      <c r="D18" s="13">
        <f>D19+D20</f>
        <v>61</v>
      </c>
      <c r="E18" s="14">
        <f>E19+E20</f>
        <v>125</v>
      </c>
    </row>
    <row r="19" ht="14.25" spans="1:5">
      <c r="A19" s="11"/>
      <c r="B19" s="12" t="s">
        <v>20</v>
      </c>
      <c r="C19" s="15">
        <v>36</v>
      </c>
      <c r="D19" s="15">
        <v>9</v>
      </c>
      <c r="E19" s="16">
        <f>C19+D19</f>
        <v>45</v>
      </c>
    </row>
    <row r="20" ht="14.25" spans="1:5">
      <c r="A20" s="11"/>
      <c r="B20" s="12" t="s">
        <v>21</v>
      </c>
      <c r="C20" s="15">
        <v>28</v>
      </c>
      <c r="D20" s="15">
        <v>52</v>
      </c>
      <c r="E20" s="16">
        <f>C20+D20</f>
        <v>80</v>
      </c>
    </row>
    <row r="21" ht="14.25" spans="1:5">
      <c r="A21" s="11" t="s">
        <v>22</v>
      </c>
      <c r="B21" s="12"/>
      <c r="C21" s="13">
        <f>C22+C23+C24+C25</f>
        <v>187</v>
      </c>
      <c r="D21" s="13">
        <f>D22+D23+D24+D25</f>
        <v>80</v>
      </c>
      <c r="E21" s="14">
        <f>E22+E23+E24+E25</f>
        <v>267</v>
      </c>
    </row>
    <row r="22" ht="14.25" spans="1:5">
      <c r="A22" s="11"/>
      <c r="B22" s="12" t="s">
        <v>23</v>
      </c>
      <c r="C22" s="15">
        <v>87</v>
      </c>
      <c r="D22" s="15">
        <v>20</v>
      </c>
      <c r="E22" s="16">
        <f>C22+D22</f>
        <v>107</v>
      </c>
    </row>
    <row r="23" ht="14.25" spans="1:5">
      <c r="A23" s="11"/>
      <c r="B23" s="12" t="s">
        <v>24</v>
      </c>
      <c r="C23" s="15">
        <v>23</v>
      </c>
      <c r="D23" s="15">
        <v>33</v>
      </c>
      <c r="E23" s="16">
        <f>C23+D23</f>
        <v>56</v>
      </c>
    </row>
    <row r="24" ht="14.25" spans="1:5">
      <c r="A24" s="11"/>
      <c r="B24" s="12" t="s">
        <v>25</v>
      </c>
      <c r="C24" s="15">
        <v>34</v>
      </c>
      <c r="D24" s="15">
        <v>19</v>
      </c>
      <c r="E24" s="16">
        <f>C24+D24</f>
        <v>53</v>
      </c>
    </row>
    <row r="25" ht="14.25" spans="1:5">
      <c r="A25" s="11"/>
      <c r="B25" s="18" t="s">
        <v>26</v>
      </c>
      <c r="C25" s="15">
        <v>43</v>
      </c>
      <c r="D25" s="15">
        <v>8</v>
      </c>
      <c r="E25" s="16">
        <f>C25+D25</f>
        <v>51</v>
      </c>
    </row>
    <row r="26" ht="14.25" spans="1:5">
      <c r="A26" s="11" t="s">
        <v>27</v>
      </c>
      <c r="B26" s="12"/>
      <c r="C26" s="13">
        <f>C27+C28</f>
        <v>26</v>
      </c>
      <c r="D26" s="13">
        <f>D27+D28</f>
        <v>136</v>
      </c>
      <c r="E26" s="14">
        <f>E27+E28</f>
        <v>162</v>
      </c>
    </row>
    <row r="27" ht="14.25" spans="1:5">
      <c r="A27" s="11"/>
      <c r="B27" s="12" t="s">
        <v>28</v>
      </c>
      <c r="C27" s="15">
        <v>16</v>
      </c>
      <c r="D27" s="15">
        <v>103</v>
      </c>
      <c r="E27" s="16">
        <f>C27+D27</f>
        <v>119</v>
      </c>
    </row>
    <row r="28" ht="14.25" spans="1:5">
      <c r="A28" s="11"/>
      <c r="B28" s="12" t="s">
        <v>29</v>
      </c>
      <c r="C28" s="15">
        <v>10</v>
      </c>
      <c r="D28" s="15">
        <v>33</v>
      </c>
      <c r="E28" s="16">
        <f>C28+D28</f>
        <v>43</v>
      </c>
    </row>
    <row r="29" ht="14.25" spans="1:5">
      <c r="A29" s="11" t="s">
        <v>30</v>
      </c>
      <c r="B29" s="12"/>
      <c r="C29" s="13">
        <f>C30+C31+C32+C33</f>
        <v>150</v>
      </c>
      <c r="D29" s="13">
        <f>D30+D31+D32+D33</f>
        <v>348</v>
      </c>
      <c r="E29" s="14">
        <f>E30+E31+E32+E33</f>
        <v>498</v>
      </c>
    </row>
    <row r="30" ht="14.25" spans="1:5">
      <c r="A30" s="11"/>
      <c r="B30" s="12" t="s">
        <v>31</v>
      </c>
      <c r="C30" s="15">
        <v>16</v>
      </c>
      <c r="D30" s="15">
        <v>32</v>
      </c>
      <c r="E30" s="16">
        <v>48</v>
      </c>
    </row>
    <row r="31" ht="14.25" spans="1:5">
      <c r="A31" s="11"/>
      <c r="B31" s="12" t="s">
        <v>32</v>
      </c>
      <c r="C31" s="15">
        <v>94</v>
      </c>
      <c r="D31" s="15">
        <v>141</v>
      </c>
      <c r="E31" s="16">
        <v>235</v>
      </c>
    </row>
    <row r="32" ht="14.25" spans="1:5">
      <c r="A32" s="11"/>
      <c r="B32" s="12" t="s">
        <v>33</v>
      </c>
      <c r="C32" s="15">
        <v>12</v>
      </c>
      <c r="D32" s="15">
        <v>98</v>
      </c>
      <c r="E32" s="16">
        <v>110</v>
      </c>
    </row>
    <row r="33" ht="14.25" spans="1:5">
      <c r="A33" s="11"/>
      <c r="B33" s="12" t="s">
        <v>34</v>
      </c>
      <c r="C33" s="15">
        <v>28</v>
      </c>
      <c r="D33" s="15">
        <v>77</v>
      </c>
      <c r="E33" s="16">
        <v>105</v>
      </c>
    </row>
    <row r="34" ht="14.25" spans="1:5">
      <c r="A34" s="11" t="s">
        <v>35</v>
      </c>
      <c r="B34" s="12"/>
      <c r="C34" s="13">
        <f>SUM(C35,C36,C37,C38)</f>
        <v>161</v>
      </c>
      <c r="D34" s="13">
        <f>SUM(D35,D36,D37,D38)</f>
        <v>54</v>
      </c>
      <c r="E34" s="16">
        <f t="shared" ref="E34:E47" si="1">C34+D34</f>
        <v>215</v>
      </c>
    </row>
    <row r="35" ht="14.25" spans="1:5">
      <c r="A35" s="11"/>
      <c r="B35" s="12" t="s">
        <v>36</v>
      </c>
      <c r="C35" s="15">
        <v>54</v>
      </c>
      <c r="D35" s="15">
        <v>4</v>
      </c>
      <c r="E35" s="16">
        <f t="shared" si="1"/>
        <v>58</v>
      </c>
    </row>
    <row r="36" ht="14.25" spans="1:5">
      <c r="A36" s="11"/>
      <c r="B36" s="12" t="s">
        <v>37</v>
      </c>
      <c r="C36" s="15">
        <v>42</v>
      </c>
      <c r="D36" s="15">
        <v>9</v>
      </c>
      <c r="E36" s="16">
        <f t="shared" si="1"/>
        <v>51</v>
      </c>
    </row>
    <row r="37" ht="14.25" spans="1:5">
      <c r="A37" s="11"/>
      <c r="B37" s="12" t="s">
        <v>38</v>
      </c>
      <c r="C37" s="15">
        <v>37</v>
      </c>
      <c r="D37" s="15">
        <v>17</v>
      </c>
      <c r="E37" s="16">
        <f t="shared" si="1"/>
        <v>54</v>
      </c>
    </row>
    <row r="38" ht="14.25" spans="1:5">
      <c r="A38" s="11"/>
      <c r="B38" s="12" t="s">
        <v>39</v>
      </c>
      <c r="C38" s="15">
        <v>28</v>
      </c>
      <c r="D38" s="15">
        <v>24</v>
      </c>
      <c r="E38" s="16">
        <f t="shared" si="1"/>
        <v>52</v>
      </c>
    </row>
    <row r="39" ht="14.25" spans="1:5">
      <c r="A39" s="11" t="s">
        <v>40</v>
      </c>
      <c r="B39" s="12"/>
      <c r="C39" s="13">
        <f>SUM(C40,C41,C42)</f>
        <v>349</v>
      </c>
      <c r="D39" s="13">
        <f>SUM(D40,D41,D42)</f>
        <v>37</v>
      </c>
      <c r="E39" s="14">
        <f t="shared" si="1"/>
        <v>386</v>
      </c>
    </row>
    <row r="40" ht="14.25" spans="1:5">
      <c r="A40" s="11"/>
      <c r="B40" s="12" t="s">
        <v>41</v>
      </c>
      <c r="C40" s="15">
        <v>122</v>
      </c>
      <c r="D40" s="15">
        <v>13</v>
      </c>
      <c r="E40" s="16">
        <f t="shared" si="1"/>
        <v>135</v>
      </c>
    </row>
    <row r="41" ht="14.25" spans="1:5">
      <c r="A41" s="11"/>
      <c r="B41" s="12" t="s">
        <v>42</v>
      </c>
      <c r="C41" s="15">
        <v>138</v>
      </c>
      <c r="D41" s="15">
        <v>16</v>
      </c>
      <c r="E41" s="16">
        <f t="shared" si="1"/>
        <v>154</v>
      </c>
    </row>
    <row r="42" ht="14.25" spans="1:5">
      <c r="A42" s="11"/>
      <c r="B42" s="12" t="s">
        <v>43</v>
      </c>
      <c r="C42" s="15">
        <v>89</v>
      </c>
      <c r="D42" s="15">
        <v>8</v>
      </c>
      <c r="E42" s="16">
        <f t="shared" si="1"/>
        <v>97</v>
      </c>
    </row>
    <row r="43" ht="14.25" spans="1:5">
      <c r="A43" s="11" t="s">
        <v>44</v>
      </c>
      <c r="B43" s="12"/>
      <c r="C43" s="13">
        <f>SUM(C44,C45,C46,C47)</f>
        <v>132</v>
      </c>
      <c r="D43" s="13">
        <f>SUM(D44,D45,D46,D47)</f>
        <v>272</v>
      </c>
      <c r="E43" s="14">
        <f t="shared" si="1"/>
        <v>404</v>
      </c>
    </row>
    <row r="44" ht="14.25" spans="1:5">
      <c r="A44" s="11"/>
      <c r="B44" s="12" t="s">
        <v>45</v>
      </c>
      <c r="C44" s="15">
        <v>9</v>
      </c>
      <c r="D44" s="15">
        <v>39</v>
      </c>
      <c r="E44" s="16">
        <f t="shared" si="1"/>
        <v>48</v>
      </c>
    </row>
    <row r="45" ht="14.25" spans="1:5">
      <c r="A45" s="11"/>
      <c r="B45" s="12" t="s">
        <v>14</v>
      </c>
      <c r="C45" s="15">
        <v>84</v>
      </c>
      <c r="D45" s="15">
        <v>120</v>
      </c>
      <c r="E45" s="16">
        <f t="shared" si="1"/>
        <v>204</v>
      </c>
    </row>
    <row r="46" ht="14.25" spans="1:5">
      <c r="A46" s="11"/>
      <c r="B46" s="12" t="s">
        <v>46</v>
      </c>
      <c r="C46" s="15">
        <v>26</v>
      </c>
      <c r="D46" s="15">
        <v>69</v>
      </c>
      <c r="E46" s="16">
        <f t="shared" si="1"/>
        <v>95</v>
      </c>
    </row>
    <row r="47" ht="14.25" spans="1:5">
      <c r="A47" s="11"/>
      <c r="B47" s="12" t="s">
        <v>47</v>
      </c>
      <c r="C47" s="15">
        <v>13</v>
      </c>
      <c r="D47" s="15">
        <v>44</v>
      </c>
      <c r="E47" s="16">
        <f t="shared" si="1"/>
        <v>57</v>
      </c>
    </row>
    <row r="48" ht="14.25" spans="1:5">
      <c r="A48" s="11" t="s">
        <v>48</v>
      </c>
      <c r="B48" s="12"/>
      <c r="C48" s="13">
        <f>C49+C50+C51+C52</f>
        <v>402</v>
      </c>
      <c r="D48" s="13">
        <f>D49+D50+D51+D52</f>
        <v>172</v>
      </c>
      <c r="E48" s="13">
        <f>E49+E50+E51+E52</f>
        <v>574</v>
      </c>
    </row>
    <row r="49" ht="14.25" spans="1:5">
      <c r="A49" s="11"/>
      <c r="B49" s="12" t="s">
        <v>49</v>
      </c>
      <c r="C49" s="15">
        <v>25</v>
      </c>
      <c r="D49" s="15">
        <v>21</v>
      </c>
      <c r="E49" s="16">
        <f>C49+D49</f>
        <v>46</v>
      </c>
    </row>
    <row r="50" ht="14.25" spans="1:5">
      <c r="A50" s="11"/>
      <c r="B50" s="18" t="s">
        <v>50</v>
      </c>
      <c r="C50" s="15">
        <v>16</v>
      </c>
      <c r="D50" s="15">
        <v>28</v>
      </c>
      <c r="E50" s="16">
        <f>C50+D50</f>
        <v>44</v>
      </c>
    </row>
    <row r="51" ht="14.25" spans="1:5">
      <c r="A51" s="11"/>
      <c r="B51" s="12" t="s">
        <v>51</v>
      </c>
      <c r="C51" s="15">
        <v>324</v>
      </c>
      <c r="D51" s="15">
        <v>112</v>
      </c>
      <c r="E51" s="16">
        <f>C51+D51</f>
        <v>436</v>
      </c>
    </row>
    <row r="52" ht="14.25" spans="1:5">
      <c r="A52" s="11"/>
      <c r="B52" s="12" t="s">
        <v>52</v>
      </c>
      <c r="C52" s="15">
        <v>37</v>
      </c>
      <c r="D52" s="15">
        <v>11</v>
      </c>
      <c r="E52" s="16">
        <f>C52+D52</f>
        <v>48</v>
      </c>
    </row>
    <row r="53" ht="14.25" spans="1:5">
      <c r="A53" s="11" t="s">
        <v>53</v>
      </c>
      <c r="B53" s="12"/>
      <c r="C53" s="13">
        <f>C54+C55+C56+C57+C58</f>
        <v>71</v>
      </c>
      <c r="D53" s="13">
        <f>D54+D55+D56+D57+D58</f>
        <v>221</v>
      </c>
      <c r="E53" s="14">
        <f>C53+D53</f>
        <v>292</v>
      </c>
    </row>
    <row r="54" ht="14.25" spans="1:5">
      <c r="A54" s="11"/>
      <c r="B54" s="12" t="s">
        <v>54</v>
      </c>
      <c r="C54" s="15">
        <v>15</v>
      </c>
      <c r="D54" s="15">
        <v>21</v>
      </c>
      <c r="E54" s="16">
        <v>36</v>
      </c>
    </row>
    <row r="55" ht="14.25" spans="1:5">
      <c r="A55" s="11"/>
      <c r="B55" s="12" t="s">
        <v>55</v>
      </c>
      <c r="C55" s="15">
        <v>11</v>
      </c>
      <c r="D55" s="15">
        <v>33</v>
      </c>
      <c r="E55" s="16">
        <v>44</v>
      </c>
    </row>
    <row r="56" ht="14.25" spans="1:5">
      <c r="A56" s="11"/>
      <c r="B56" s="12" t="s">
        <v>56</v>
      </c>
      <c r="C56" s="15">
        <v>9</v>
      </c>
      <c r="D56" s="15">
        <v>74</v>
      </c>
      <c r="E56" s="16">
        <v>83</v>
      </c>
    </row>
    <row r="57" ht="14.25" spans="1:5">
      <c r="A57" s="11"/>
      <c r="B57" s="12" t="s">
        <v>57</v>
      </c>
      <c r="C57" s="15">
        <v>13</v>
      </c>
      <c r="D57" s="15">
        <v>26</v>
      </c>
      <c r="E57" s="16">
        <v>39</v>
      </c>
    </row>
    <row r="58" ht="14.25" spans="1:5">
      <c r="A58" s="11"/>
      <c r="B58" s="17" t="s">
        <v>58</v>
      </c>
      <c r="C58" s="15">
        <v>23</v>
      </c>
      <c r="D58" s="15">
        <v>67</v>
      </c>
      <c r="E58" s="16">
        <v>90</v>
      </c>
    </row>
    <row r="59" ht="14.25" spans="1:5">
      <c r="A59" s="11" t="s">
        <v>59</v>
      </c>
      <c r="B59" s="12"/>
      <c r="C59" s="13">
        <f>SUM(C60,C61,C62)</f>
        <v>109</v>
      </c>
      <c r="D59" s="13">
        <f>SUM(D60,D61,D62)</f>
        <v>147</v>
      </c>
      <c r="E59" s="14">
        <f>C59+D59</f>
        <v>256</v>
      </c>
    </row>
    <row r="60" ht="14.25" spans="1:5">
      <c r="A60" s="11"/>
      <c r="B60" s="12" t="s">
        <v>60</v>
      </c>
      <c r="C60" s="15">
        <v>29</v>
      </c>
      <c r="D60" s="15">
        <v>18</v>
      </c>
      <c r="E60" s="16">
        <f>C60+D60</f>
        <v>47</v>
      </c>
    </row>
    <row r="61" ht="14.25" spans="1:5">
      <c r="A61" s="19"/>
      <c r="B61" s="20" t="s">
        <v>61</v>
      </c>
      <c r="C61" s="21">
        <v>54</v>
      </c>
      <c r="D61" s="21">
        <v>46</v>
      </c>
      <c r="E61" s="16">
        <f>C61+D61</f>
        <v>100</v>
      </c>
    </row>
    <row r="62" ht="14.25" spans="1:5">
      <c r="A62" s="22"/>
      <c r="B62" s="23" t="s">
        <v>62</v>
      </c>
      <c r="C62" s="24">
        <v>26</v>
      </c>
      <c r="D62" s="24">
        <v>83</v>
      </c>
      <c r="E62" s="25">
        <f>C62+D62</f>
        <v>109</v>
      </c>
    </row>
  </sheetData>
  <mergeCells count="5">
    <mergeCell ref="A1:E1"/>
    <mergeCell ref="C2:D2"/>
    <mergeCell ref="A2:A3"/>
    <mergeCell ref="B2:B3"/>
    <mergeCell ref="E2:E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Lynne Wong</cp:lastModifiedBy>
  <dcterms:created xsi:type="dcterms:W3CDTF">2006-09-16T00:00:00Z</dcterms:created>
  <dcterms:modified xsi:type="dcterms:W3CDTF">2024-04-07T03:27:55Z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5F8CC3BABD8D489FB8059E2EF86E30CE</vt:lpwstr>
  </property>
  <property fmtid="{D5CDD505-2E9C-101B-9397-08002B2CF9AE}" pid="3" name="KSOProductBuildVer">
    <vt:lpwstr>2052-12.1.0.15990</vt:lpwstr>
  </property>
</Properties>
</file>